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rodrigo.brandao\Desktop\Prestação de Contas Bertioga\"/>
    </mc:Choice>
  </mc:AlternateContent>
  <xr:revisionPtr revIDLastSave="0" documentId="8_{6EA03068-5428-4B31-893C-9F1DD79EE1EF}" xr6:coauthVersionLast="45" xr6:coauthVersionMax="45" xr10:uidLastSave="{00000000-0000-0000-0000-000000000000}"/>
  <workbookProtection workbookAlgorithmName="SHA-512" workbookHashValue="ztbmvSLy49EGs6fmj8sCmtS0Gqp9B+9erjoVYfp/cNafv/rMFw329GvfoIZqhJLBovsJu1S7ChjEj/oaRWdfZA==" workbookSaltValue="Q2LNdeyVjiyH11OVPWRjUg==" workbookSpinCount="100000" lockStructure="1"/>
  <bookViews>
    <workbookView xWindow="-120" yWindow="-120" windowWidth="20730" windowHeight="11160" activeTab="1" xr2:uid="{00000000-000D-0000-FFFF-FFFF00000000}"/>
  </bookViews>
  <sheets>
    <sheet name="Contratos INATIVOS" sheetId="4" r:id="rId1"/>
    <sheet name="Contratos ATIVOS" sheetId="1" r:id="rId2"/>
    <sheet name="Plan3" sheetId="7" r:id="rId3"/>
    <sheet name="Plan1" sheetId="5" r:id="rId4"/>
    <sheet name="Plan2" sheetId="6" r:id="rId5"/>
  </sheets>
  <definedNames>
    <definedName name="_xlnm._FilterDatabase" localSheetId="1" hidden="1">'Contratos ATIVOS'!$A$2:$T$55</definedName>
    <definedName name="_xlnm._FilterDatabase" localSheetId="0" hidden="1">'Contratos INATIVOS'!$A$2:$AMJ$24</definedName>
    <definedName name="_xlnm._FilterDatabase" localSheetId="4" hidden="1">Plan2!$A$2:$R$67</definedName>
    <definedName name="_xlnm.Print_Area" localSheetId="1">'Contratos ATIVOS'!$A$1:$N$55</definedName>
    <definedName name="_xlnm.Print_Titles" localSheetId="1">'Contratos ATIVOS'!$2:$2</definedName>
    <definedName name="_xlnm.Print_Titles" localSheetId="0">'Contratos INATIVOS'!$2:$2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4" i="1" l="1"/>
  <c r="O13" i="4" l="1"/>
  <c r="O14" i="4"/>
  <c r="O15" i="4"/>
  <c r="R49" i="1" l="1"/>
  <c r="R22" i="1" l="1"/>
  <c r="R51" i="1" l="1"/>
  <c r="R37" i="1" l="1"/>
  <c r="R54" i="1" l="1"/>
  <c r="O4" i="4"/>
  <c r="R21" i="1" l="1"/>
  <c r="R50" i="1" l="1"/>
  <c r="R13" i="1" l="1"/>
  <c r="R30" i="1" l="1"/>
  <c r="A8" i="4"/>
  <c r="R8" i="1" l="1"/>
  <c r="R10" i="1"/>
  <c r="R9" i="1"/>
  <c r="R42" i="1" l="1"/>
  <c r="R55" i="1" l="1"/>
  <c r="C1" i="1"/>
  <c r="R4" i="1"/>
  <c r="R6" i="1"/>
  <c r="R5" i="1"/>
  <c r="K19" i="1"/>
  <c r="R20" i="1"/>
  <c r="R26" i="1"/>
  <c r="R27" i="1"/>
  <c r="R29" i="1"/>
  <c r="R40" i="1"/>
  <c r="R45" i="1"/>
  <c r="R47" i="1"/>
  <c r="R48" i="1"/>
  <c r="R52" i="1"/>
  <c r="R53" i="1"/>
  <c r="O49" i="1" l="1"/>
  <c r="O22" i="1"/>
  <c r="O43" i="1"/>
  <c r="O18" i="1"/>
  <c r="O37" i="1"/>
  <c r="O21" i="1"/>
  <c r="O28" i="1"/>
  <c r="O38" i="1"/>
  <c r="O50" i="1"/>
  <c r="O14" i="1"/>
  <c r="O17" i="1"/>
  <c r="O8" i="1"/>
  <c r="O9" i="1"/>
  <c r="O10" i="1"/>
  <c r="O11" i="1"/>
  <c r="O55" i="1"/>
  <c r="O41" i="1"/>
  <c r="O53" i="1"/>
  <c r="O29" i="1"/>
  <c r="O40" i="1"/>
  <c r="O52" i="1"/>
  <c r="O34" i="1"/>
  <c r="O16" i="1"/>
  <c r="O7" i="1"/>
  <c r="O36" i="1"/>
  <c r="O46" i="1"/>
  <c r="O27" i="1"/>
  <c r="O6" i="1"/>
  <c r="O26" i="1"/>
  <c r="O19" i="1"/>
  <c r="O5" i="1"/>
  <c r="O4" i="1"/>
  <c r="O8" i="4" l="1"/>
  <c r="B1" i="4" l="1"/>
</calcChain>
</file>

<file path=xl/sharedStrings.xml><?xml version="1.0" encoding="utf-8"?>
<sst xmlns="http://schemas.openxmlformats.org/spreadsheetml/2006/main" count="1008" uniqueCount="327">
  <si>
    <t>TIPO</t>
  </si>
  <si>
    <t>RAZÃO SOCIAL</t>
  </si>
  <si>
    <t>NOME FANTASIA</t>
  </si>
  <si>
    <t>CNPJ/CPF</t>
  </si>
  <si>
    <t>ATUAÇÃO</t>
  </si>
  <si>
    <t>NÚMERO DE IDENTIFICAÇÃO</t>
  </si>
  <si>
    <t>OBJETO</t>
  </si>
  <si>
    <t>VIGÊNCIA</t>
  </si>
  <si>
    <t>INÍCIO</t>
  </si>
  <si>
    <t>TÉRMINO</t>
  </si>
  <si>
    <t>STATUS</t>
  </si>
  <si>
    <t>VALOR MENSAL</t>
  </si>
  <si>
    <t>VALOR TOTAL</t>
  </si>
  <si>
    <t>CONDIÇÃO DE PGTO</t>
  </si>
  <si>
    <t>OBSERVAÇÃO</t>
  </si>
  <si>
    <t>Contrato com fornecedor</t>
  </si>
  <si>
    <t>INATIVO</t>
  </si>
  <si>
    <t>ATIVO</t>
  </si>
  <si>
    <t>meses</t>
  </si>
  <si>
    <t>-</t>
  </si>
  <si>
    <t>Contrato de Locação</t>
  </si>
  <si>
    <t>dias</t>
  </si>
  <si>
    <t>DISTRATO</t>
  </si>
  <si>
    <t>Mediante apresentação de Nota Fiscal</t>
  </si>
  <si>
    <t>ADITIVADO</t>
  </si>
  <si>
    <t>Mediante apresentação da Nota Fiscal, após a aprovação dos serviços contratados pela contratante.</t>
  </si>
  <si>
    <t>Contrato de Comodato</t>
  </si>
  <si>
    <t>Qualy Service Assessoria em Segurança do Trabalho LTDA - EPP</t>
  </si>
  <si>
    <t>Qualy Service</t>
  </si>
  <si>
    <t>Mediante Nota Fiscal de Serviços e através de depósito bancário</t>
  </si>
  <si>
    <t>Air Liquide Brasil LTDA</t>
  </si>
  <si>
    <t>Air Liquide</t>
  </si>
  <si>
    <t>00.331.788/0001-19</t>
  </si>
  <si>
    <t>Por medição</t>
  </si>
  <si>
    <t>PRO-RAD Consultores em Radioproteção S/S LTDA</t>
  </si>
  <si>
    <t>PRO-RAD</t>
  </si>
  <si>
    <t>87.389.086/0001-74</t>
  </si>
  <si>
    <t>Samtronic Indústria e Comércio LTDA</t>
  </si>
  <si>
    <t>Samtronic</t>
  </si>
  <si>
    <t>58.426.628/0001-33</t>
  </si>
  <si>
    <t>Comodato</t>
  </si>
  <si>
    <t>Por medição de acordo com os pedidos</t>
  </si>
  <si>
    <t>02.559.936/0001-82</t>
  </si>
  <si>
    <t>SEMÁFORO</t>
  </si>
  <si>
    <t>Os pagamentos serão realizados mensalmente, mediante emissão de Nota Fiscal de Prestação de serviço</t>
  </si>
  <si>
    <t>O pagamento será efetuado mediante depósito bancário, na conta indicada pelo fornecedor</t>
  </si>
  <si>
    <t>Contrato de Parceria</t>
  </si>
  <si>
    <t>CNPJ VINCULADO</t>
  </si>
  <si>
    <t>11.344.038/0001-06</t>
  </si>
  <si>
    <t xml:space="preserve">O pagamento será efetuado através de depósito, mediante apresentação da Nota fiscal </t>
  </si>
  <si>
    <t>O pagamento será efetuado em 04 vezes atraves boleto bancário</t>
  </si>
  <si>
    <t>PASTA FÍSICA</t>
  </si>
  <si>
    <t>São Francisco Serviços Médicos LTDA EPP</t>
  </si>
  <si>
    <t>23.604.686/0001-25</t>
  </si>
  <si>
    <t xml:space="preserve"> </t>
  </si>
  <si>
    <t>MTM SERVIÇOS DE INFORMÁTICA LTDA</t>
  </si>
  <si>
    <t xml:space="preserve">     </t>
  </si>
  <si>
    <t xml:space="preserve">                                                                                                                                 </t>
  </si>
  <si>
    <t xml:space="preserve">                                              </t>
  </si>
  <si>
    <t xml:space="preserve">                     </t>
  </si>
  <si>
    <t xml:space="preserve">                                </t>
  </si>
  <si>
    <t>MTM</t>
  </si>
  <si>
    <t>07.622.836/0002-58</t>
  </si>
  <si>
    <t>Aditivo de prazo</t>
  </si>
  <si>
    <t>SMED TECNOLOGIA DA INFORMAÇÃO LTDA</t>
  </si>
  <si>
    <t>SMED</t>
  </si>
  <si>
    <t>28.475.852/0001-54</t>
  </si>
  <si>
    <t>JLAVIN LOCAÇÕES COMÉRCIO E SERVIÇOS EIRELI</t>
  </si>
  <si>
    <t>FRACTAL</t>
  </si>
  <si>
    <t>22.381.390/0001-20</t>
  </si>
  <si>
    <t>por medição</t>
  </si>
  <si>
    <t>BERTIOGA</t>
  </si>
  <si>
    <t>PORTO SEGURO</t>
  </si>
  <si>
    <t>Bertioga-SP</t>
  </si>
  <si>
    <t>0531 04 9497787</t>
  </si>
  <si>
    <t>Seguro do veículoCitroen Jumper Furgao 2.3 JTD</t>
  </si>
  <si>
    <t>CTR 035/2019</t>
  </si>
  <si>
    <t>Prestação de serviços consiste em licença de uso e manuntenção de sistema de gestão para serem utilizados no Hospital de Bertioga. Modulos: PEP, Farmacia, Nutrição, Laboratorio, bioimagem, almoxarifado, serviço social, sac, compras, financeiro, contas medicas, indicadores, chamados</t>
  </si>
  <si>
    <t>CTR 071/2019</t>
  </si>
  <si>
    <t>Homero Merlin Junior</t>
  </si>
  <si>
    <t>012.321.548-06</t>
  </si>
  <si>
    <t>CTR 043/2019</t>
  </si>
  <si>
    <t>Locação de imovel não residencial de propriedade do locador localizado na rua claudio cesar de aguiar mauriz, n 433, loteamento vila itapanhau, quadra 15, lote 16, centro, bertioga, são paulo, cep 11250-000 matricula sob o numero 21293 no 1 cartogio de registro de imoveis de bertioga.</t>
  </si>
  <si>
    <t>Pagamento será realizado mediante apresentação de recibo</t>
  </si>
  <si>
    <t>DIAS</t>
  </si>
  <si>
    <t>Auto Posto Bertioga LTDA</t>
  </si>
  <si>
    <t>Auto Posto Bertioga</t>
  </si>
  <si>
    <t>46.207.460/000196</t>
  </si>
  <si>
    <t>CTR 047/2019</t>
  </si>
  <si>
    <t>Fornecimento de combustível para abastecimento da frota de veículos e ambulâncias sob a responsabilidade da filial do INTS, localizada no município de Bertioga-SP</t>
  </si>
  <si>
    <t xml:space="preserve">Mediante emissão de nota fiscal </t>
  </si>
  <si>
    <t>CTR 073/2019</t>
  </si>
  <si>
    <t>Prestação de serviços de licenciamento de uso de software da plataforma de relacionamento baseado na plataforma mobilex.</t>
  </si>
  <si>
    <t>DIPREL</t>
  </si>
  <si>
    <t>11.044.847/0001-94</t>
  </si>
  <si>
    <t>CTR 056/2019</t>
  </si>
  <si>
    <t>Contratação de empresa especializada para a prestação de serviço de manutenção preventiva e corretiva de grupos de geradores de energia a diesel hospitalar</t>
  </si>
  <si>
    <t>O pagamento dar-se-á em até 30 (trinta) dias após a emissão da nota fiscal</t>
  </si>
  <si>
    <t>RAIOX DIAGNOSTICOS POR IMAGEM LTDA - ME</t>
  </si>
  <si>
    <t>RAIOX</t>
  </si>
  <si>
    <t>21.297.463/0001-37</t>
  </si>
  <si>
    <t>Por meio de transferência bancária ou boleto bancário, este com data de vencimento com no mínimo 05 (cinco) dias úteis da data do vencimento, mediante a emissão de nota fiscal.</t>
  </si>
  <si>
    <t>Por meio de transferência bancária ou boleto bancário, com data de vencimento com no mínimo 05 (cinco) dias úteis, mediante a emissão de nota fiscal.</t>
  </si>
  <si>
    <t>Morenos Refeições</t>
  </si>
  <si>
    <t>33.547.565/0001-42</t>
  </si>
  <si>
    <t>CTR 069/2019</t>
  </si>
  <si>
    <t>Fornecimento de alimentação e nutrição tanto para funcionários quanto para os pacientes internados e seus acompanhantes na Unidade de Pronto Atendiemnto, Hospital e SAMU de Bertioga.</t>
  </si>
  <si>
    <t>Nota fiscal</t>
  </si>
  <si>
    <t>Morenos Refeições e Eventos Eireli - ME</t>
  </si>
  <si>
    <t>L&amp;M SOLUÇÕES EM TECNOLOGIA DA INFORMAÇÃO - EIRELI - EPP</t>
  </si>
  <si>
    <t>L&amp;M</t>
  </si>
  <si>
    <t>10.2019.245/0001-68</t>
  </si>
  <si>
    <t>CTR 079/2019</t>
  </si>
  <si>
    <t>Locação de equipamentos de informática e seus acessórios, de propriedade desta e que, neste ato, tem a sua posse direta transferida ao locatório. 65 computadores e a instalação dos equipamentos.</t>
  </si>
  <si>
    <t>Por meio de transferência bancária ou boleto bancário</t>
  </si>
  <si>
    <t>STAREX REMOÇÕES E SERVIÇOS MÉDICOS LTDA</t>
  </si>
  <si>
    <t>STAREX</t>
  </si>
  <si>
    <t>10.718.875/0001-87</t>
  </si>
  <si>
    <t>Locação de veículos tipo ambulância, devidamente equipados de acordo com a portaria M.S. 2048/2002, sem motorista e sem fornecimento de combustível, para a Unidade de Pronto Atendimento 24hr - UPA, Hospital Municipal e SAMU do município de Bertioga.</t>
  </si>
  <si>
    <t>Mediante depósito na conta bancária de titularidade da contratada mencionada na nota fiscal emitida.</t>
  </si>
  <si>
    <t>CTR 042/2019</t>
  </si>
  <si>
    <t>Prestação de serviços médicos em diversas especializadas a ser executada nas unidades localizadas no municipio de bertioga/SP.</t>
  </si>
  <si>
    <t>C.M.S. DO O IMPRESSÕES - ME</t>
  </si>
  <si>
    <t>C.M.S. IMPRESSÕES</t>
  </si>
  <si>
    <t>07.719.633/0001-01</t>
  </si>
  <si>
    <t>CTR 041/2019</t>
  </si>
  <si>
    <t>Locação de equipamentos de informática e seus acessórios, 06 impressoras multifuncional e 14 impressoras laser</t>
  </si>
  <si>
    <t>Consigaz Distribuidora de Gás LTDA</t>
  </si>
  <si>
    <t>Consigaz</t>
  </si>
  <si>
    <t>01.597.589/0003-81</t>
  </si>
  <si>
    <t>CTR 207/2019</t>
  </si>
  <si>
    <t>Fornecimento de gás liquifeito de petroleo (GLP) em quantidade necessária e suficiente ao desenvolvimento das atividades da CLIENTE</t>
  </si>
  <si>
    <t>Contrato de Dosimetria 77318-DO</t>
  </si>
  <si>
    <t>Prestação de serviços de dosimetria de radiação e concessão do direito ao uso de dosímetros. (13 DOSIMETROS).</t>
  </si>
  <si>
    <t>Mensal conforme a quantidade de dosimetros enviados</t>
  </si>
  <si>
    <t>FERREIRA DE SOUZA COMERCIO E REPRESENTAÇÃO LTDA</t>
  </si>
  <si>
    <t>FERREIRA DE SOUZA</t>
  </si>
  <si>
    <t>10.507.115/0001-20</t>
  </si>
  <si>
    <t>CTR 099/2019</t>
  </si>
  <si>
    <t>Prestação de serviço de valor agregado SVA atraves de programa aplicativo para smartphones pertencente ao sistema de comunicação PoC com utilização de telefonia móvel celular para atendimento ao SAMU 192 e ambulancias do Hospital Municipal de Bertioga.</t>
  </si>
  <si>
    <t>CTR 106/2019</t>
  </si>
  <si>
    <t>Locação de equipamentos de impressão e seus acessórios</t>
  </si>
  <si>
    <t>SISTEMA COSTA NORTE DE COMUNICAÇÃO LTDA - EPP</t>
  </si>
  <si>
    <t>Revista Costa Norte</t>
  </si>
  <si>
    <t>68.119.635/0001-46</t>
  </si>
  <si>
    <t>CTR 098/2019</t>
  </si>
  <si>
    <t>Prestação de serviços de publicidade, com a publicação de anuncios em 04 (quatro) veículos de comunicação, quais sejam: Rádio Praia FM, Jornal Costa Norte, TV Costa Norte e o site www.costanorte.com.br</t>
  </si>
  <si>
    <t>Medição</t>
  </si>
  <si>
    <t>Contrato de Prestação de Serviços</t>
  </si>
  <si>
    <t>medição</t>
  </si>
  <si>
    <t>CTR 059/2019</t>
  </si>
  <si>
    <t>Contratação de empresa especializada para a prestação de serviço de Engenharia Clínica e manutenção preventiva e corretiva dos equipamentos médicos hospitalares,</t>
  </si>
  <si>
    <t>30 dias após emissão da nota fiscal</t>
  </si>
  <si>
    <t>11344.038/0014-12</t>
  </si>
  <si>
    <t>01/Modulair/634692/2019</t>
  </si>
  <si>
    <t>01/Vácuo/634692/2019</t>
  </si>
  <si>
    <t>01/PrestServMan/634692/2019</t>
  </si>
  <si>
    <t>01/Forn/634692/2019</t>
  </si>
  <si>
    <t>Central de produção de ar medicinal,de propriedade da locadora composta de 2 ramais, cadeia de filtragem e secagem, reservatório de ar, opcionais conforme modelo especificado e bateria emergencial com 12 cilindros.</t>
  </si>
  <si>
    <t>28 dias após emissão de nota fiscal</t>
  </si>
  <si>
    <t>Central de produção de vácuo para aspiração médica, composta de 2 ramais e reservatório de vácuo.</t>
  </si>
  <si>
    <t>Fornecimento de oxigênio medicinal.</t>
  </si>
  <si>
    <t>Tanque Criogênico de 3000 litros, vaporizador, centrais backup de oxigênio gasoso medicinal e ar sintético medicinal, módulo de ar MAM 60, módulo de vácuo MVS 60.</t>
  </si>
  <si>
    <t>Oswaldo Campos Naves Junior</t>
  </si>
  <si>
    <t>Okinawa</t>
  </si>
  <si>
    <t>05.543.741/0001-32</t>
  </si>
  <si>
    <t>CTR 139/2019</t>
  </si>
  <si>
    <t>Serviços de xerografia colorida (cópias e impressões)</t>
  </si>
  <si>
    <t>Por meio de nota fiscal ou depósito bancário</t>
  </si>
  <si>
    <t>11.344.038/0014-12</t>
  </si>
  <si>
    <t>STR.1.02.004296/2019</t>
  </si>
  <si>
    <t>Cessão, à titulo gratuito, sem exclusividade de qualquer natureza, da quantidade de 35 (trinta e cinco) equipamentos denominados Bomba de Infusão ST550T2 999,9 CIII Português, com seus acessórios e partes com respectivos números de série .</t>
  </si>
  <si>
    <t>1º ADT CTR 042/2019</t>
  </si>
  <si>
    <t>Prestação de serviços médicos em diversas especializadas a ser executada nas unidades localizadas no municipio de bertioga/SP. Aditivo de supressão dos serviços na área de atuação de Profissional médico de ginecologia e obstetrícia diurno e noturno, médico visitador para ginecologia e obstetrícia e médico ginecologista com especialidade médica para cirurgia eletiva</t>
  </si>
  <si>
    <t>1º ADT CTR 071/2019</t>
  </si>
  <si>
    <t>Clinica Mult Imagem LTDA</t>
  </si>
  <si>
    <t>Clinica Mult Imagem</t>
  </si>
  <si>
    <t>64.714.181/0006-05</t>
  </si>
  <si>
    <t>CTR 081/2019</t>
  </si>
  <si>
    <t>Contratação de empresa especializada para a prestação de serviço de tomografias, mamografias e ressonâncias com fornecimento de profissionais e equipamentos.</t>
  </si>
  <si>
    <t>Avanza Comercio - Exportação - Importação e Representação Comercial Eireli</t>
  </si>
  <si>
    <t>Avanza</t>
  </si>
  <si>
    <t>10.156.629/0001-89</t>
  </si>
  <si>
    <t>CTR 122/2019</t>
  </si>
  <si>
    <t>Contratação de empresa especializada para a prestação de serviço de atendimento clínico, incluindo unidade móvel com consultórios oftalmológicos completos e climatizados e exames ambulatório</t>
  </si>
  <si>
    <t>Mediante apresentação de nf</t>
  </si>
  <si>
    <t>1º ADT CTR 079/2019</t>
  </si>
  <si>
    <t>Biomega Medicina Diagnostica LTDA</t>
  </si>
  <si>
    <t>Biomega</t>
  </si>
  <si>
    <t>28.966.389/0001-43</t>
  </si>
  <si>
    <t>CTR 187/2019</t>
  </si>
  <si>
    <t>Realização de exames laboratoriais de análises clínicas para atendimento do Hospital de Bertioga e Postos de Coleta da rede municipal.</t>
  </si>
  <si>
    <t>POR MEDIÇÃO</t>
  </si>
  <si>
    <t>O pagamento deve ser efetuado mediante apresentação da nota fiscal ou boleto bancário</t>
  </si>
  <si>
    <t>Contrato de locação</t>
  </si>
  <si>
    <t>Uni-SOS</t>
  </si>
  <si>
    <t>10.957.463/0001-08</t>
  </si>
  <si>
    <t>CTR 195/2019</t>
  </si>
  <si>
    <t>Locação de 03 (três) veículos ambulância tipo C, devidamente equipados de acordo com a portaria M.S. 2048/2002, e também em conformidade com o item 8 do Termo de Referência n° 043/2019, sem motorista e sem fornecimento de combustível, para a Unidade de Pronto atendimento 24hrs - UPA, Hospital Municipal e SAMU do Município de Bertioga/SP.</t>
  </si>
  <si>
    <t>Os pagamentos serão feitos mediante depósito de titularidade da LOCADORA mencionada na fatura ou recibo emitido após cumprimento do objeto ora contratado</t>
  </si>
  <si>
    <t xml:space="preserve">O pagamento deve ser efetuado mediante apresentação de nota fiscal, por meio de boleto bancário ou depósito em conta corrente </t>
  </si>
  <si>
    <t>Fabio Lanza Belmonte construções - ME</t>
  </si>
  <si>
    <t>Fabio Lanza</t>
  </si>
  <si>
    <t>24.649.474/0001-27</t>
  </si>
  <si>
    <t>CTR 216/2019</t>
  </si>
  <si>
    <t>Execução de serviços complementares de estrutura em concreto armado a serem prestados pela CONTRATADA á CONTRATANTE</t>
  </si>
  <si>
    <t xml:space="preserve">O pagamento deve ser efetuado mediante apresentação de nota fiscal, por meio de boleto bancário ou depósito em conta corrente indicada pela CONTRATADA na nota fiscal, no prazo de 30 (trinta) dias </t>
  </si>
  <si>
    <t>Maria Izabel de Souza HOPF</t>
  </si>
  <si>
    <t>11.998.521/0001-04</t>
  </si>
  <si>
    <t>CTR 208/2019</t>
  </si>
  <si>
    <t>Prestação de serviço de mão de obra e fornecimento de materiais para reforma da recepção na unidade do Hospital Municipal de Bertioga, São Paulo/SP</t>
  </si>
  <si>
    <t>Os pagamentos serão feitos mediante depósito na conta corrente de titularidade da CONTRATADA</t>
  </si>
  <si>
    <t>Maria Izabel</t>
  </si>
  <si>
    <t>CTR 175/2019</t>
  </si>
  <si>
    <t>Prestação de serviço de pintura da fachada na unidade do Hospital Municipal de Bertioga, São Paulo- SP</t>
  </si>
  <si>
    <t>Os pagamentos serão feitos mediante depósito na conta corrente de titularidade da CONTRATADA, a ser indicada por esta na bojo da nota fiscal de serviço, em até 30 (trinta) dias após a emissão da nota fiscal.</t>
  </si>
  <si>
    <t>CTR 057/2019</t>
  </si>
  <si>
    <t>Prestação de serviços médicos especializados em medicina do trabalho e saúde ocupacional, a fim de acompanhar os serviços de elaboração, implementação, acompanhamento e avaliação de: PPRA- NR-09, PCMSO- NR-07, PPP/INSS, consultas e exames médicos</t>
  </si>
  <si>
    <t>Os pagamentos serão feitos mediante depósito na conta corrente de titularidade da CONTRATADA, a ser indicada por esta no bojo da nota fiscal de serviço, em até 30 (trinta) dias após a emissão da nota fiscal, desde que satisfeita todas as condições</t>
  </si>
  <si>
    <t>Equipamed equipamentos médicos LTDA</t>
  </si>
  <si>
    <t>Equipamed</t>
  </si>
  <si>
    <t>51.207.041/0001-94</t>
  </si>
  <si>
    <t>CTR 040/2019</t>
  </si>
  <si>
    <t xml:space="preserve">Locação de equipamentos hospitalares e seus acessórios </t>
  </si>
  <si>
    <t>O pagamento do valor será efetuado pelo LOCATÓRIO por meio de boleto bancário</t>
  </si>
  <si>
    <t>1° ADT AO CTR 040/2019</t>
  </si>
  <si>
    <t>Serviços de oraso</t>
  </si>
  <si>
    <t>Locação de EraTo</t>
  </si>
  <si>
    <t>Cessão, à Draúo</t>
  </si>
  <si>
    <t>Prestação de Pra o</t>
  </si>
  <si>
    <t>Prestação de Ara o</t>
  </si>
  <si>
    <t>Locação de AraEo</t>
  </si>
  <si>
    <t>1° ADT AO CTR 047/2019</t>
  </si>
  <si>
    <t xml:space="preserve"> Resolvem as partes substituir temporariamente o objeto do CTR n° 122/2019 para atender solicitação do Município de Bertioga, em virtude da campanha nacional ' Outubro Rosa", disponibilizando para tanto, no referido mês do corrente ano, equipamentos médicos destinados à realização da prestação de serviços de exames radiológicos de avaliação de mamas ( mamografia), com duração de 30 (dias) a partir da assinatura deste Termo Aditivo, retomando posteriormente suas atividades do contrato original nos meses subsequentes.</t>
  </si>
  <si>
    <t xml:space="preserve">   </t>
  </si>
  <si>
    <t>Aditivo de alteração do CNPJ</t>
  </si>
  <si>
    <t>Sistema médico São Benedito s/s LTDA</t>
  </si>
  <si>
    <t>00.818.779/0001-57</t>
  </si>
  <si>
    <t>CTR 083/2019</t>
  </si>
  <si>
    <t>Prestação de serviço em exames laboratoriais para atendimento da unidade de pronto atendimento 24hs e Hospital Municipal, ambos do Município de Bertioga.</t>
  </si>
  <si>
    <t>1° ADT AO CTR 01/PrestServMan/634692/2019</t>
  </si>
  <si>
    <t>1° ADT AO CTR 01/Vácuo/634692/2019</t>
  </si>
  <si>
    <t>ADITIVO DE ALTERAÇÃO DE CNPJ DO EMPREGADOR PARA O N° 11.344.038/0014-12 E ENDEREÇO PARA RUA CLAUDIO CESAR DE AGUIAR MAURIZ, N° 433, QUADRA 15, LOTE 16, CENTRO, CEP:11.250-297, BERTIOGA- SP</t>
  </si>
  <si>
    <t>1° ADT AO CTR 122/2019</t>
  </si>
  <si>
    <t>1° ADT AO CTR 056/2019</t>
  </si>
  <si>
    <t>KOTZENT saúde LTDA</t>
  </si>
  <si>
    <t>KOTZENT</t>
  </si>
  <si>
    <t>32.112.020/0001-40</t>
  </si>
  <si>
    <t>CTR 121/2019</t>
  </si>
  <si>
    <t>Contratação de empresa especializada para a prestação de serviço de exames de ultrassonografia convencional e com doppler com fornecimento de profissionais e equipamentos</t>
  </si>
  <si>
    <t>por medição tendo um valor máximo de R$47.996,00</t>
  </si>
  <si>
    <t>1° ADT AO CTR 121/2019</t>
  </si>
  <si>
    <t>1° ADT AO CTR 01/Modulair/634692/2019</t>
  </si>
  <si>
    <t>1° ADT AO CTR 01/Forn/634692/2019</t>
  </si>
  <si>
    <t>GINOMA SERVIÇOS MÉDICOS S.S LTDA</t>
  </si>
  <si>
    <t>GINOMA</t>
  </si>
  <si>
    <t>05.056.181/0001-91</t>
  </si>
  <si>
    <t>Prestação de serviços médicos nas especialidades de GINECOLOGIA e OBSTETRICIA por parte da CONTRATADA através de seus representantes, prepostos e/ou empregados a ser executadas nas unidades de saúde indicadas pelo CONTRATANTE , localizadas no município de Bertioga, São Paulo.</t>
  </si>
  <si>
    <t>R$ 181.600,00. Em mêses que tiverem 31 dias será acrescentado o valor de R$ 5.520,00</t>
  </si>
  <si>
    <t xml:space="preserve">O pagamento será efetuado através de depósito bancário indicada na nota fiscal/fatura </t>
  </si>
  <si>
    <t>2º ADT CTR 079/2019</t>
  </si>
  <si>
    <t>1° ADT AO CTR 069/2019</t>
  </si>
  <si>
    <t>CTR 240/2019</t>
  </si>
  <si>
    <t>Mediante Nota Fiscal de Serviços e através de depósito bancário ou boleto bancário</t>
  </si>
  <si>
    <t>CONTRATO DE LOCAÇÃO</t>
  </si>
  <si>
    <t>ATMOSFERA GESTÃO E HIGIÊNIZAÇÃO DE TÊXTEIS S.A.</t>
  </si>
  <si>
    <t>Atmosfera</t>
  </si>
  <si>
    <t>00.886.257/0002-73</t>
  </si>
  <si>
    <t>CTR 084/2019</t>
  </si>
  <si>
    <t xml:space="preserve">Locação de enxoval </t>
  </si>
  <si>
    <t>Os pagamentos estão condicionados à apresentação da fatura</t>
  </si>
  <si>
    <t>Bertioga</t>
  </si>
  <si>
    <t>1° ADT AO CTR 106/2019</t>
  </si>
  <si>
    <t>2° ADT AO CTR 122/2019</t>
  </si>
  <si>
    <t>1º ADT AO CTR 073/2019</t>
  </si>
  <si>
    <t>Aditivo de alteração do CNPJ e Endereço</t>
  </si>
  <si>
    <t>CTR 278/2019</t>
  </si>
  <si>
    <t>Prestação de exames médicos de endoscopia, colonoscopia e retossigmoidoscopia.</t>
  </si>
  <si>
    <t xml:space="preserve"> 1° ADT AO CTR 139/2019</t>
  </si>
  <si>
    <t>Aitivo de alteração do cnpj .</t>
  </si>
  <si>
    <t>CTR 253/2019</t>
  </si>
  <si>
    <t>Contratação de empresa  especializada para a prestação de  serviços  de exames de ultrassonografia convencional e com doppler com fornecimento de proficionais e equipamentos.</t>
  </si>
  <si>
    <t xml:space="preserve">Valor por medição e maximo por 47.996,00 </t>
  </si>
  <si>
    <t>Multi - Tec Saúde LTDA - ME</t>
  </si>
  <si>
    <t>Multi -  Tec Saúde LTDA - ME</t>
  </si>
  <si>
    <t>09.573.291/0001-81</t>
  </si>
  <si>
    <t>CTR  046/2019</t>
  </si>
  <si>
    <t>Prestação de serviço de mão de obra técnica de imobilização ortopédica  e procedimentos básicos de enfermagem.</t>
  </si>
  <si>
    <t xml:space="preserve">dias </t>
  </si>
  <si>
    <t>Mediante apresentação de nota fiscal.</t>
  </si>
  <si>
    <t>CTR 304/2019</t>
  </si>
  <si>
    <t>Contrato de Locação de Equipamentos</t>
  </si>
  <si>
    <t>Locação de equipamento de informática e seus acessórios,de propriedade desta e que,neste ato,tem sua posse direta transferida ao LOCATÁRIO para que esta possa usar e gozar dos referidos bens,enquanto perdurar o prazo de vigência.</t>
  </si>
  <si>
    <t>PRIMEIRO ADT AO CTR 208/2019</t>
  </si>
  <si>
    <t>Ampliação do objeto do contrato original, a fim de incluir serviços listados no contrato original para atendimento ao Hospital de Bertioga.</t>
  </si>
  <si>
    <t>Atmosfera Gestão e Higienização de texteis S.A</t>
  </si>
  <si>
    <t>CTR 234/2019</t>
  </si>
  <si>
    <t xml:space="preserve">Processamento e Locação de enxoval hospitalar de propiedade da locadora </t>
  </si>
  <si>
    <t>R$ 4,67 por locação do enxoval com RFID</t>
  </si>
  <si>
    <t>1º ADT AO CTR 195/2019</t>
  </si>
  <si>
    <t>2° ADT AO CTR 069/2019</t>
  </si>
  <si>
    <t>Aditivo de inclusão dos itens extras.</t>
  </si>
  <si>
    <t>Contrato de prestação de Serviços</t>
  </si>
  <si>
    <t>MULTI-TEC SAÚDE LTDA-ME</t>
  </si>
  <si>
    <t>MULTI-TEC SAÚDE</t>
  </si>
  <si>
    <t>CTR 303/2019</t>
  </si>
  <si>
    <t>Prestação de serviços de mão de obra técnica de imobilização ortopédica e procedimentos básicos de enfermagem a serem prestados no hospital de bertioga.</t>
  </si>
  <si>
    <t>1º ADT AO CTR 240/2019</t>
  </si>
  <si>
    <t>Aditivo para inclusão do CNPJ da filial de Santos</t>
  </si>
  <si>
    <t>1° ADT ao CTR 057/2019</t>
  </si>
  <si>
    <t xml:space="preserve">2.448,00 Mais valores descritos na tabela do aditivo </t>
  </si>
  <si>
    <t>29.376,00 Mais valores descritos  na tabela do aditivo.</t>
  </si>
  <si>
    <t>2° ADT AO  CTR 120/2019</t>
  </si>
  <si>
    <t>CTR 120/2019</t>
  </si>
  <si>
    <t>1° ADT AO  CTR 120/2019</t>
  </si>
  <si>
    <t>1° ADT AO CTR 098/2019</t>
  </si>
  <si>
    <t>2° ADT AO  CTR 099/2019</t>
  </si>
  <si>
    <t>1° ADT AO   CTR 099/2019</t>
  </si>
  <si>
    <t>Alteração do CNPJ</t>
  </si>
  <si>
    <t>2º ADT AO CTR 042/2019</t>
  </si>
  <si>
    <t xml:space="preserve">Aditivo para alteração do CNPJ do INTS </t>
  </si>
  <si>
    <t>São Francisco Serviços Médicos</t>
  </si>
  <si>
    <t>Uni-SOS Emergências Médicas LTDA</t>
  </si>
  <si>
    <t>DIPREL LOCAÇÃO DE EQUIPAMENTO</t>
  </si>
  <si>
    <t>CTR 054/2019</t>
  </si>
  <si>
    <t>1° ADT AO CTR 054/2019</t>
  </si>
  <si>
    <t xml:space="preserve">Locação de equipamentos que compõem o serviço de radiologia no Hospital do Municipio de Bertioga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</si>
</sst>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R$&quot;* #,##0.00_-;\-&quot;R$&quot;* #,##0.00_-;_-&quot;R$&quot;* &quot;-&quot;??_-;_-@_-"/>
    <numFmt numFmtId="165" formatCode="d/m/yyyy"/>
    <numFmt numFmtId="166" formatCode="_-&quot;R$ &quot;* #,##0.00_-;&quot;-R$ &quot;* #,##0.00_-;_-&quot;R$ &quot;* \-??_-;_-@_-"/>
    <numFmt numFmtId="167" formatCode="dd/mm/yy;@"/>
    <numFmt numFmtId="168" formatCode="&quot;R$&quot;\ #,##0.00"/>
  </numFmts>
  <fonts count="8" x14ac:knownFonts="1">
    <font>
      <sz val="11"/>
      <color rgb="FF000000"/>
      <name val="Calibri"/>
      <family val="2"/>
      <charset val="1"/>
    </font>
    <font>
      <sz val="11"/>
      <color theme="1"/>
      <name val="Calibri"/>
      <family val="2"/>
      <scheme val="minor"/>
    </font>
    <font>
      <sz val="11"/>
      <color rgb="FF000000"/>
      <name val="Calibri"/>
      <family val="2"/>
      <charset val="1"/>
    </font>
    <font>
      <sz val="11"/>
      <color rgb="FF000000"/>
      <name val="Calibri"/>
      <family val="2"/>
    </font>
    <font>
      <b/>
      <sz val="11"/>
      <color rgb="FFFFFFFF"/>
      <name val="Calibri"/>
      <family val="2"/>
    </font>
    <font>
      <b/>
      <sz val="11"/>
      <color rgb="FF000000"/>
      <name val="Calibri"/>
      <family val="2"/>
    </font>
    <font>
      <sz val="11"/>
      <name val="Calibri"/>
      <family val="2"/>
    </font>
    <font>
      <sz val="8"/>
      <name val="Calibri"/>
      <family val="2"/>
      <charset val="1"/>
    </font>
  </fonts>
  <fills count="6">
    <fill>
      <patternFill patternType="none"/>
    </fill>
    <fill>
      <patternFill patternType="gray125"/>
    </fill>
    <fill>
      <patternFill patternType="solid">
        <fgColor rgb="FF385724"/>
        <bgColor rgb="FF333300"/>
      </patternFill>
    </fill>
    <fill>
      <patternFill patternType="solid">
        <fgColor rgb="FFFFFFFF"/>
        <bgColor rgb="FFFFFFCC"/>
      </patternFill>
    </fill>
    <fill>
      <patternFill patternType="solid">
        <fgColor rgb="FFE2F0D9"/>
        <bgColor rgb="FFFFFFCC"/>
      </patternFill>
    </fill>
    <fill>
      <patternFill patternType="solid">
        <fgColor theme="0"/>
        <bgColor indexed="64"/>
      </patternFill>
    </fill>
  </fills>
  <borders count="7">
    <border>
      <left/>
      <right/>
      <top/>
      <bottom/>
      <diagonal/>
    </border>
    <border>
      <left style="thick">
        <color rgb="FFFFFFFF"/>
      </left>
      <right style="thick">
        <color rgb="FFFFFFFF"/>
      </right>
      <top style="thick">
        <color rgb="FFFFFFFF"/>
      </top>
      <bottom style="thick">
        <color rgb="FFFFFFFF"/>
      </bottom>
      <diagonal/>
    </border>
    <border>
      <left style="thin">
        <color auto="1"/>
      </left>
      <right style="thin">
        <color auto="1"/>
      </right>
      <top style="thin">
        <color auto="1"/>
      </top>
      <bottom style="thin">
        <color auto="1"/>
      </bottom>
      <diagonal/>
    </border>
    <border>
      <left style="thick">
        <color rgb="FFFFFFFF"/>
      </left>
      <right style="thick">
        <color rgb="FFFFFFFF"/>
      </right>
      <top style="thick">
        <color rgb="FFFFFFFF"/>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166" fontId="2" fillId="0" borderId="0" applyBorder="0" applyProtection="0"/>
    <xf numFmtId="0" fontId="1" fillId="0" borderId="0"/>
    <xf numFmtId="164" fontId="1" fillId="0" borderId="0" applyFont="0" applyFill="0" applyBorder="0" applyAlignment="0" applyProtection="0"/>
  </cellStyleXfs>
  <cellXfs count="86">
    <xf numFmtId="0" fontId="0" fillId="0" borderId="0" xfId="0"/>
    <xf numFmtId="0" fontId="3" fillId="0" borderId="0" xfId="0" applyFont="1" applyAlignment="1">
      <alignment wrapText="1"/>
    </xf>
    <xf numFmtId="165" fontId="3" fillId="0" borderId="0" xfId="0" applyNumberFormat="1" applyFont="1" applyAlignment="1">
      <alignment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6" fontId="4" fillId="2" borderId="1" xfId="1" applyFont="1" applyFill="1" applyBorder="1" applyAlignment="1">
      <alignment horizontal="center" vertical="center" wrapText="1"/>
    </xf>
    <xf numFmtId="0" fontId="5" fillId="3" borderId="0" xfId="0" applyFont="1" applyFill="1" applyAlignment="1">
      <alignment horizontal="center" vertical="center" wrapText="1"/>
    </xf>
    <xf numFmtId="0" fontId="3" fillId="3" borderId="0" xfId="0" applyFont="1" applyFill="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165" fontId="3" fillId="4" borderId="1" xfId="0" applyNumberFormat="1" applyFont="1" applyFill="1" applyBorder="1" applyAlignment="1">
      <alignment horizontal="center" vertical="center" wrapText="1"/>
    </xf>
    <xf numFmtId="166" fontId="3" fillId="4" borderId="1" xfId="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166" fontId="3" fillId="0" borderId="0" xfId="1" applyFont="1" applyAlignment="1">
      <alignment wrapText="1"/>
    </xf>
    <xf numFmtId="0" fontId="3"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166" fontId="3" fillId="0" borderId="2" xfId="1" applyFont="1" applyBorder="1" applyAlignment="1">
      <alignment horizontal="center" vertical="center" wrapText="1"/>
    </xf>
    <xf numFmtId="167" fontId="3" fillId="0" borderId="2" xfId="0" applyNumberFormat="1" applyFont="1" applyBorder="1" applyAlignment="1">
      <alignment horizontal="center" vertical="center" wrapText="1"/>
    </xf>
    <xf numFmtId="43" fontId="3" fillId="0" borderId="2" xfId="0" applyNumberFormat="1" applyFont="1" applyBorder="1" applyAlignment="1">
      <alignment horizontal="center" vertical="center" wrapText="1"/>
    </xf>
    <xf numFmtId="0" fontId="3" fillId="0" borderId="2" xfId="0" applyFont="1" applyBorder="1" applyAlignment="1">
      <alignment wrapText="1"/>
    </xf>
    <xf numFmtId="166" fontId="2" fillId="0" borderId="2" xfId="1" applyBorder="1" applyAlignment="1">
      <alignment horizontal="center" vertical="center"/>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6" fontId="4" fillId="2" borderId="3" xfId="1"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0" borderId="0" xfId="0" applyFont="1" applyAlignment="1" applyProtection="1">
      <alignment wrapText="1"/>
      <protection hidden="1"/>
    </xf>
    <xf numFmtId="165" fontId="3" fillId="0" borderId="0" xfId="0" applyNumberFormat="1" applyFont="1" applyAlignment="1" applyProtection="1">
      <alignment wrapText="1"/>
      <protection hidden="1"/>
    </xf>
    <xf numFmtId="0" fontId="3" fillId="0" borderId="0" xfId="0" applyFont="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165" fontId="4" fillId="2" borderId="3" xfId="0" applyNumberFormat="1" applyFont="1" applyFill="1" applyBorder="1" applyAlignment="1" applyProtection="1">
      <alignment horizontal="center" vertical="center" wrapText="1"/>
      <protection hidden="1"/>
    </xf>
    <xf numFmtId="166" fontId="4" fillId="2" borderId="3" xfId="1"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3" fillId="3" borderId="0" xfId="0" applyFont="1" applyFill="1" applyAlignment="1" applyProtection="1">
      <alignment vertical="center" wrapText="1"/>
      <protection hidden="1"/>
    </xf>
    <xf numFmtId="0" fontId="6" fillId="0" borderId="0" xfId="0" applyFont="1" applyAlignment="1" applyProtection="1">
      <alignment wrapText="1"/>
      <protection hidden="1"/>
    </xf>
    <xf numFmtId="0" fontId="6" fillId="0" borderId="0" xfId="0" applyFont="1" applyProtection="1">
      <protection hidden="1"/>
    </xf>
    <xf numFmtId="0" fontId="6" fillId="0" borderId="2"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165" fontId="6" fillId="0" borderId="2" xfId="0" applyNumberFormat="1" applyFont="1" applyBorder="1" applyAlignment="1" applyProtection="1">
      <alignment horizontal="center" vertical="center" wrapText="1"/>
      <protection hidden="1"/>
    </xf>
    <xf numFmtId="166" fontId="6" fillId="0" borderId="2" xfId="1" applyFont="1" applyBorder="1" applyAlignment="1" applyProtection="1">
      <alignment horizontal="center" vertical="center" wrapText="1"/>
      <protection hidden="1"/>
    </xf>
    <xf numFmtId="0" fontId="3" fillId="0" borderId="0" xfId="0" applyFont="1" applyAlignment="1" applyProtection="1">
      <alignment horizontal="center" wrapText="1"/>
      <protection hidden="1"/>
    </xf>
    <xf numFmtId="166" fontId="3" fillId="0" borderId="0" xfId="1" applyFont="1" applyAlignment="1" applyProtection="1">
      <alignment wrapText="1"/>
      <protection hidden="1"/>
    </xf>
    <xf numFmtId="0" fontId="3" fillId="0" borderId="0" xfId="0" applyFont="1" applyAlignment="1" applyProtection="1">
      <alignment horizontal="left" wrapText="1"/>
      <protection hidden="1"/>
    </xf>
    <xf numFmtId="0" fontId="6" fillId="0" borderId="2" xfId="0" applyFont="1" applyBorder="1" applyAlignment="1" applyProtection="1">
      <alignment wrapText="1"/>
      <protection hidden="1"/>
    </xf>
    <xf numFmtId="14" fontId="6" fillId="0" borderId="2" xfId="0" applyNumberFormat="1" applyFont="1" applyBorder="1" applyAlignment="1" applyProtection="1">
      <alignment horizontal="center" vertical="center" wrapText="1"/>
      <protection hidden="1"/>
    </xf>
    <xf numFmtId="166" fontId="6" fillId="0" borderId="2" xfId="1" quotePrefix="1" applyFont="1" applyBorder="1" applyAlignment="1" applyProtection="1">
      <alignment horizontal="center" vertical="center" wrapText="1"/>
      <protection hidden="1"/>
    </xf>
    <xf numFmtId="165" fontId="6" fillId="0" borderId="2" xfId="0" quotePrefix="1" applyNumberFormat="1" applyFont="1" applyBorder="1" applyAlignment="1" applyProtection="1">
      <alignment horizontal="center" vertical="center" wrapText="1"/>
      <protection hidden="1"/>
    </xf>
    <xf numFmtId="0" fontId="6" fillId="0" borderId="2" xfId="0" quotePrefix="1" applyFont="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14" fontId="3" fillId="4" borderId="1" xfId="0" applyNumberFormat="1" applyFont="1" applyFill="1" applyBorder="1" applyAlignment="1">
      <alignment horizontal="center" vertical="center" wrapText="1"/>
    </xf>
    <xf numFmtId="2" fontId="3" fillId="0" borderId="0" xfId="0" applyNumberFormat="1" applyFont="1" applyAlignment="1" applyProtection="1">
      <alignment wrapText="1"/>
      <protection hidden="1"/>
    </xf>
    <xf numFmtId="0" fontId="6" fillId="0" borderId="2" xfId="2" applyFont="1" applyBorder="1" applyAlignment="1" applyProtection="1">
      <alignment horizontal="center" vertical="center" wrapText="1"/>
      <protection hidden="1"/>
    </xf>
    <xf numFmtId="165" fontId="6" fillId="0" borderId="2" xfId="2" applyNumberFormat="1" applyFont="1" applyBorder="1" applyAlignment="1" applyProtection="1">
      <alignment horizontal="center" vertical="center" wrapText="1"/>
      <protection hidden="1"/>
    </xf>
    <xf numFmtId="165" fontId="6" fillId="0" borderId="4" xfId="0" applyNumberFormat="1"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0" fontId="6" fillId="0" borderId="2" xfId="0" applyFont="1" applyBorder="1" applyProtection="1">
      <protection hidden="1"/>
    </xf>
    <xf numFmtId="16" fontId="6" fillId="0" borderId="2" xfId="0" applyNumberFormat="1" applyFont="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43" fontId="3" fillId="0" borderId="0" xfId="0" applyNumberFormat="1" applyFont="1" applyAlignment="1" applyProtection="1">
      <alignment horizontal="center" wrapText="1"/>
      <protection hidden="1"/>
    </xf>
    <xf numFmtId="0" fontId="3" fillId="4" borderId="0" xfId="0" applyFont="1" applyFill="1" applyBorder="1" applyAlignment="1">
      <alignment horizontal="center" vertical="center" wrapText="1"/>
    </xf>
    <xf numFmtId="166" fontId="3" fillId="4" borderId="0" xfId="1" applyFont="1" applyFill="1" applyBorder="1" applyAlignment="1">
      <alignment horizontal="center" vertical="center" wrapText="1"/>
    </xf>
    <xf numFmtId="0" fontId="6" fillId="0" borderId="0" xfId="0" applyFont="1" applyFill="1" applyAlignment="1" applyProtection="1">
      <alignment wrapText="1"/>
      <protection hidden="1"/>
    </xf>
    <xf numFmtId="0" fontId="6" fillId="0" borderId="2"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left" vertical="center" wrapText="1"/>
      <protection hidden="1"/>
    </xf>
    <xf numFmtId="165" fontId="6" fillId="0" borderId="2" xfId="0" applyNumberFormat="1" applyFont="1" applyFill="1" applyBorder="1" applyAlignment="1" applyProtection="1">
      <alignment horizontal="center" vertical="center" wrapText="1"/>
      <protection hidden="1"/>
    </xf>
    <xf numFmtId="166" fontId="6" fillId="0" borderId="2" xfId="1"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165" fontId="6" fillId="0" borderId="0" xfId="0" applyNumberFormat="1" applyFont="1" applyBorder="1" applyAlignment="1" applyProtection="1">
      <alignment horizontal="center" vertical="center" wrapText="1"/>
      <protection hidden="1"/>
    </xf>
    <xf numFmtId="166" fontId="6" fillId="0" borderId="5" xfId="1" applyFont="1" applyBorder="1" applyAlignment="1" applyProtection="1">
      <alignment horizontal="center" vertical="center" wrapText="1"/>
      <protection hidden="1"/>
    </xf>
    <xf numFmtId="3" fontId="6" fillId="0" borderId="2" xfId="0" applyNumberFormat="1" applyFont="1" applyFill="1" applyBorder="1" applyAlignment="1" applyProtection="1">
      <alignment horizontal="center" vertical="center" wrapText="1"/>
      <protection hidden="1"/>
    </xf>
    <xf numFmtId="0" fontId="3" fillId="0" borderId="2" xfId="0" applyFont="1" applyFill="1" applyBorder="1" applyAlignment="1">
      <alignment wrapText="1"/>
    </xf>
    <xf numFmtId="0" fontId="6" fillId="0" borderId="0" xfId="0" applyFont="1" applyBorder="1" applyAlignment="1" applyProtection="1">
      <alignment wrapText="1"/>
      <protection hidden="1"/>
    </xf>
    <xf numFmtId="0" fontId="6" fillId="0" borderId="0" xfId="0" applyFont="1" applyBorder="1" applyProtection="1">
      <protection hidden="1"/>
    </xf>
    <xf numFmtId="0" fontId="6" fillId="0" borderId="6" xfId="0" applyFont="1" applyBorder="1" applyAlignment="1" applyProtection="1">
      <alignment horizontal="center" vertical="center" wrapText="1"/>
      <protection hidden="1"/>
    </xf>
    <xf numFmtId="14" fontId="6" fillId="0" borderId="6" xfId="0" applyNumberFormat="1" applyFont="1" applyBorder="1" applyAlignment="1" applyProtection="1">
      <alignment horizontal="center" vertical="center" wrapText="1"/>
      <protection hidden="1"/>
    </xf>
    <xf numFmtId="0" fontId="6" fillId="0" borderId="5" xfId="0" applyFont="1" applyBorder="1" applyAlignment="1" applyProtection="1">
      <alignment wrapText="1"/>
      <protection hidden="1"/>
    </xf>
    <xf numFmtId="0" fontId="6" fillId="0" borderId="2" xfId="2" quotePrefix="1" applyFont="1" applyBorder="1" applyAlignment="1" applyProtection="1">
      <alignment horizontal="center" vertical="center" wrapText="1"/>
      <protection hidden="1"/>
    </xf>
    <xf numFmtId="166" fontId="6" fillId="0" borderId="5" xfId="1" applyFont="1" applyFill="1" applyBorder="1" applyAlignment="1" applyProtection="1">
      <alignment horizontal="center" vertical="center" wrapText="1"/>
      <protection hidden="1"/>
    </xf>
    <xf numFmtId="168" fontId="3" fillId="4" borderId="1" xfId="0" applyNumberFormat="1" applyFont="1" applyFill="1" applyBorder="1" applyAlignment="1">
      <alignment horizontal="center" vertical="center" wrapText="1"/>
    </xf>
  </cellXfs>
  <cellStyles count="4">
    <cellStyle name="Moeda" xfId="1" builtinId="4"/>
    <cellStyle name="Moeda 2" xfId="3" xr:uid="{00000000-0005-0000-0000-000001000000}"/>
    <cellStyle name="Normal" xfId="0" builtinId="0"/>
    <cellStyle name="Normal 2" xfId="2" xr:uid="{00000000-0005-0000-0000-000003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M25"/>
  <sheetViews>
    <sheetView showGridLines="0" view="pageBreakPreview" zoomScale="70" zoomScaleNormal="100" zoomScaleSheetLayoutView="70" workbookViewId="0">
      <pane ySplit="2" topLeftCell="A3" activePane="bottomLeft" state="frozen"/>
      <selection activeCell="E500" sqref="E500"/>
      <selection pane="bottomLeft" activeCell="L3" sqref="L3"/>
    </sheetView>
  </sheetViews>
  <sheetFormatPr defaultColWidth="17.7109375" defaultRowHeight="15" x14ac:dyDescent="0.25"/>
  <cols>
    <col min="1" max="1" width="1.7109375" style="1" customWidth="1"/>
    <col min="2" max="2" width="13.7109375" style="1" bestFit="1" customWidth="1"/>
    <col min="3" max="3" width="26" style="1" bestFit="1" customWidth="1"/>
    <col min="4" max="4" width="22.28515625" style="1" bestFit="1" customWidth="1"/>
    <col min="5" max="5" width="19.28515625" style="13" bestFit="1" customWidth="1"/>
    <col min="6" max="6" width="22.28515625" style="1" bestFit="1" customWidth="1"/>
    <col min="7" max="7" width="26.5703125" style="1" bestFit="1" customWidth="1"/>
    <col min="8" max="8" width="70.85546875" style="14" customWidth="1"/>
    <col min="9" max="9" width="13.140625" style="1" customWidth="1"/>
    <col min="10" max="10" width="10" style="1" customWidth="1"/>
    <col min="11" max="11" width="13.28515625" style="2" bestFit="1" customWidth="1"/>
    <col min="12" max="12" width="12.42578125" style="2" customWidth="1"/>
    <col min="13" max="13" width="13.7109375" style="1" bestFit="1" customWidth="1"/>
    <col min="14" max="14" width="22.28515625" style="15" customWidth="1"/>
    <col min="15" max="15" width="22" style="15" bestFit="1" customWidth="1"/>
    <col min="16" max="16" width="57.28515625" style="14" bestFit="1" customWidth="1"/>
    <col min="17" max="17" width="20.5703125" style="1" bestFit="1" customWidth="1"/>
    <col min="18" max="16384" width="17.7109375" style="1"/>
  </cols>
  <sheetData>
    <row r="1" spans="1:1027" ht="15.75" thickBot="1" x14ac:dyDescent="0.3">
      <c r="B1" s="2">
        <f ca="1">TODAY()</f>
        <v>43936</v>
      </c>
      <c r="E1" s="1"/>
      <c r="H1" s="1"/>
      <c r="K1" s="1"/>
      <c r="L1" s="1"/>
      <c r="N1" s="1"/>
      <c r="O1" s="1"/>
      <c r="P1" s="1"/>
    </row>
    <row r="2" spans="1:1027" ht="31.5" thickTop="1" thickBot="1" x14ac:dyDescent="0.3">
      <c r="B2" s="3" t="s">
        <v>0</v>
      </c>
      <c r="C2" s="3" t="s">
        <v>1</v>
      </c>
      <c r="D2" s="3" t="s">
        <v>1</v>
      </c>
      <c r="E2" s="3" t="s">
        <v>3</v>
      </c>
      <c r="F2" s="3" t="s">
        <v>4</v>
      </c>
      <c r="G2" s="3" t="s">
        <v>5</v>
      </c>
      <c r="H2" s="3" t="s">
        <v>6</v>
      </c>
      <c r="I2" s="3" t="s">
        <v>7</v>
      </c>
      <c r="J2" s="3" t="s">
        <v>0</v>
      </c>
      <c r="K2" s="4" t="s">
        <v>8</v>
      </c>
      <c r="L2" s="30" t="s">
        <v>9</v>
      </c>
      <c r="M2" s="3" t="s">
        <v>10</v>
      </c>
      <c r="N2" s="5" t="s">
        <v>11</v>
      </c>
      <c r="O2" s="5" t="s">
        <v>12</v>
      </c>
      <c r="P2" s="3" t="s">
        <v>13</v>
      </c>
      <c r="Q2" s="3" t="s">
        <v>14</v>
      </c>
      <c r="R2" s="6"/>
      <c r="S2" s="6"/>
    </row>
    <row r="3" spans="1:1027" ht="46.5" thickTop="1" thickBot="1" x14ac:dyDescent="0.3">
      <c r="B3" s="8" t="s">
        <v>15</v>
      </c>
      <c r="C3" s="8" t="s">
        <v>207</v>
      </c>
      <c r="D3" s="8" t="s">
        <v>207</v>
      </c>
      <c r="E3" s="8" t="s">
        <v>208</v>
      </c>
      <c r="F3" s="8" t="s">
        <v>73</v>
      </c>
      <c r="G3" s="8" t="s">
        <v>209</v>
      </c>
      <c r="H3" s="9" t="s">
        <v>210</v>
      </c>
      <c r="I3" s="8">
        <v>6</v>
      </c>
      <c r="J3" s="8" t="s">
        <v>18</v>
      </c>
      <c r="K3" s="10">
        <v>43739</v>
      </c>
      <c r="L3" s="10">
        <v>43921</v>
      </c>
      <c r="M3" s="11" t="s">
        <v>24</v>
      </c>
      <c r="N3" s="11" t="s">
        <v>19</v>
      </c>
      <c r="O3" s="11">
        <v>189505.81</v>
      </c>
      <c r="P3" s="8" t="s">
        <v>211</v>
      </c>
      <c r="Q3" s="8"/>
    </row>
    <row r="4" spans="1:1027" ht="31.5" thickTop="1" thickBot="1" x14ac:dyDescent="0.3">
      <c r="B4" s="8" t="s">
        <v>15</v>
      </c>
      <c r="C4" s="8" t="s">
        <v>207</v>
      </c>
      <c r="D4" s="8" t="s">
        <v>207</v>
      </c>
      <c r="E4" s="8" t="s">
        <v>208</v>
      </c>
      <c r="F4" s="8" t="s">
        <v>73</v>
      </c>
      <c r="G4" s="8" t="s">
        <v>293</v>
      </c>
      <c r="H4" s="9" t="s">
        <v>294</v>
      </c>
      <c r="I4" s="8" t="s">
        <v>19</v>
      </c>
      <c r="J4" s="8" t="s">
        <v>18</v>
      </c>
      <c r="K4" s="10">
        <v>43831</v>
      </c>
      <c r="L4" s="10">
        <v>43921</v>
      </c>
      <c r="M4" s="11" t="s">
        <v>16</v>
      </c>
      <c r="N4" s="11" t="s">
        <v>19</v>
      </c>
      <c r="O4" s="11">
        <f>O3+30524</f>
        <v>220029.81</v>
      </c>
      <c r="P4" s="8" t="s">
        <v>211</v>
      </c>
      <c r="Q4" s="8"/>
    </row>
    <row r="5" spans="1:1027" ht="31.5" thickTop="1" thickBot="1" x14ac:dyDescent="0.3">
      <c r="B5" s="8" t="s">
        <v>15</v>
      </c>
      <c r="C5" s="8" t="s">
        <v>295</v>
      </c>
      <c r="D5" s="8" t="s">
        <v>266</v>
      </c>
      <c r="E5" s="8" t="s">
        <v>267</v>
      </c>
      <c r="F5" s="8" t="s">
        <v>73</v>
      </c>
      <c r="G5" s="8" t="s">
        <v>296</v>
      </c>
      <c r="H5" s="9" t="s">
        <v>297</v>
      </c>
      <c r="I5" s="8">
        <v>3</v>
      </c>
      <c r="J5" s="8" t="s">
        <v>18</v>
      </c>
      <c r="K5" s="10">
        <v>43770</v>
      </c>
      <c r="L5" s="10">
        <v>43860</v>
      </c>
      <c r="M5" s="11" t="s">
        <v>22</v>
      </c>
      <c r="N5" s="11" t="s">
        <v>41</v>
      </c>
      <c r="O5" s="11" t="s">
        <v>41</v>
      </c>
      <c r="P5" s="8" t="s">
        <v>298</v>
      </c>
      <c r="Q5" s="8"/>
    </row>
    <row r="6" spans="1:1027" s="40" customFormat="1" ht="46.5" thickTop="1" thickBot="1" x14ac:dyDescent="0.3">
      <c r="A6" s="1"/>
      <c r="B6" s="8" t="s">
        <v>264</v>
      </c>
      <c r="C6" s="8" t="s">
        <v>265</v>
      </c>
      <c r="D6" s="8" t="s">
        <v>266</v>
      </c>
      <c r="E6" s="8" t="s">
        <v>267</v>
      </c>
      <c r="F6" s="8" t="s">
        <v>71</v>
      </c>
      <c r="G6" s="8" t="s">
        <v>268</v>
      </c>
      <c r="H6" s="9" t="s">
        <v>269</v>
      </c>
      <c r="I6" s="8">
        <v>180</v>
      </c>
      <c r="J6" s="8" t="s">
        <v>21</v>
      </c>
      <c r="K6" s="10">
        <v>43586</v>
      </c>
      <c r="L6" s="10">
        <v>43769</v>
      </c>
      <c r="M6" s="8" t="s">
        <v>16</v>
      </c>
      <c r="N6" s="67" t="s">
        <v>70</v>
      </c>
      <c r="O6" s="11" t="s">
        <v>70</v>
      </c>
      <c r="P6" s="8" t="s">
        <v>270</v>
      </c>
      <c r="Q6" s="66"/>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7" s="40" customFormat="1" ht="46.5" thickTop="1" thickBot="1" x14ac:dyDescent="0.3">
      <c r="A7" s="1"/>
      <c r="B7" s="8" t="s">
        <v>15</v>
      </c>
      <c r="C7" s="8" t="s">
        <v>265</v>
      </c>
      <c r="D7" s="8" t="s">
        <v>266</v>
      </c>
      <c r="E7" s="8" t="s">
        <v>267</v>
      </c>
      <c r="F7" s="8" t="s">
        <v>271</v>
      </c>
      <c r="G7" s="8" t="s">
        <v>268</v>
      </c>
      <c r="H7" s="9" t="s">
        <v>269</v>
      </c>
      <c r="I7" s="8">
        <v>180</v>
      </c>
      <c r="J7" s="8" t="s">
        <v>21</v>
      </c>
      <c r="K7" s="10">
        <v>43586</v>
      </c>
      <c r="L7" s="10">
        <v>43769</v>
      </c>
      <c r="M7" s="8" t="s">
        <v>16</v>
      </c>
      <c r="N7" s="67" t="s">
        <v>33</v>
      </c>
      <c r="O7" s="11" t="s">
        <v>33</v>
      </c>
      <c r="P7" s="8" t="s">
        <v>270</v>
      </c>
      <c r="Q7" s="66"/>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6"/>
      <c r="AMI7" s="16"/>
      <c r="AMJ7" s="16"/>
    </row>
    <row r="8" spans="1:1027" ht="46.5" thickTop="1" thickBot="1" x14ac:dyDescent="0.3">
      <c r="A8" s="1" t="e">
        <f>'Contratos INATIVOS'!#REF!+'Contratos INATIVOS'!#REF!+'Contratos INATIVOS'!#REF!</f>
        <v>#REF!</v>
      </c>
      <c r="B8" s="8" t="s">
        <v>20</v>
      </c>
      <c r="C8" s="8" t="s">
        <v>122</v>
      </c>
      <c r="D8" s="8" t="s">
        <v>123</v>
      </c>
      <c r="E8" s="8" t="s">
        <v>124</v>
      </c>
      <c r="F8" s="8" t="s">
        <v>73</v>
      </c>
      <c r="G8" s="8" t="s">
        <v>125</v>
      </c>
      <c r="H8" s="9" t="s">
        <v>126</v>
      </c>
      <c r="I8" s="8">
        <v>3</v>
      </c>
      <c r="J8" s="8" t="s">
        <v>18</v>
      </c>
      <c r="K8" s="10">
        <v>43586</v>
      </c>
      <c r="L8" s="10">
        <v>43708</v>
      </c>
      <c r="M8" s="8" t="s">
        <v>22</v>
      </c>
      <c r="N8" s="11">
        <v>3560</v>
      </c>
      <c r="O8" s="11">
        <f t="shared" ref="O8" si="0">N8*I8</f>
        <v>10680</v>
      </c>
      <c r="P8" s="8" t="s">
        <v>102</v>
      </c>
      <c r="Q8" s="8"/>
      <c r="R8" s="16"/>
      <c r="S8" s="6"/>
      <c r="AMH8" s="16"/>
      <c r="AMI8" s="16"/>
      <c r="AMJ8" s="16"/>
    </row>
    <row r="9" spans="1:1027" s="16" customFormat="1" ht="46.5" thickTop="1" thickBot="1" x14ac:dyDescent="0.3">
      <c r="A9" s="1"/>
      <c r="B9" s="8" t="s">
        <v>15</v>
      </c>
      <c r="C9" s="8" t="s">
        <v>175</v>
      </c>
      <c r="D9" s="8" t="s">
        <v>176</v>
      </c>
      <c r="E9" s="8" t="s">
        <v>177</v>
      </c>
      <c r="F9" s="8" t="s">
        <v>73</v>
      </c>
      <c r="G9" s="8" t="s">
        <v>178</v>
      </c>
      <c r="H9" s="9" t="s">
        <v>179</v>
      </c>
      <c r="I9" s="8">
        <v>6</v>
      </c>
      <c r="J9" s="8" t="s">
        <v>18</v>
      </c>
      <c r="K9" s="10">
        <v>43586</v>
      </c>
      <c r="L9" s="10">
        <v>43770</v>
      </c>
      <c r="M9" s="8" t="s">
        <v>16</v>
      </c>
      <c r="N9" s="11" t="s">
        <v>147</v>
      </c>
      <c r="O9" s="11" t="s">
        <v>149</v>
      </c>
      <c r="P9" s="8" t="s">
        <v>29</v>
      </c>
      <c r="Q9" s="8"/>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row>
    <row r="10" spans="1:1027" s="16" customFormat="1" ht="31.5" thickTop="1" thickBot="1" x14ac:dyDescent="0.3">
      <c r="A10" s="1"/>
      <c r="B10" s="8" t="s">
        <v>20</v>
      </c>
      <c r="C10" s="8" t="s">
        <v>219</v>
      </c>
      <c r="D10" s="8" t="s">
        <v>220</v>
      </c>
      <c r="E10" s="8" t="s">
        <v>221</v>
      </c>
      <c r="F10" s="8" t="s">
        <v>73</v>
      </c>
      <c r="G10" s="8" t="s">
        <v>222</v>
      </c>
      <c r="H10" s="9" t="s">
        <v>223</v>
      </c>
      <c r="I10" s="8">
        <v>90</v>
      </c>
      <c r="J10" s="8" t="s">
        <v>21</v>
      </c>
      <c r="K10" s="10">
        <v>43586</v>
      </c>
      <c r="L10" s="10">
        <v>43677</v>
      </c>
      <c r="M10" s="8" t="s">
        <v>24</v>
      </c>
      <c r="N10" s="11" t="s">
        <v>19</v>
      </c>
      <c r="O10" s="11">
        <v>28636.66</v>
      </c>
      <c r="P10" s="8" t="s">
        <v>224</v>
      </c>
      <c r="Q10" s="11" t="s">
        <v>63</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row>
    <row r="11" spans="1:1027" s="16" customFormat="1" ht="31.5" thickTop="1" thickBot="1" x14ac:dyDescent="0.3">
      <c r="A11" s="1"/>
      <c r="B11" s="8" t="s">
        <v>15</v>
      </c>
      <c r="C11" s="8" t="s">
        <v>219</v>
      </c>
      <c r="D11" s="8" t="s">
        <v>220</v>
      </c>
      <c r="E11" s="8" t="s">
        <v>221</v>
      </c>
      <c r="F11" s="8" t="s">
        <v>73</v>
      </c>
      <c r="G11" s="8" t="s">
        <v>225</v>
      </c>
      <c r="H11" s="9" t="s">
        <v>223</v>
      </c>
      <c r="I11" s="8">
        <v>90</v>
      </c>
      <c r="J11" s="8" t="s">
        <v>21</v>
      </c>
      <c r="K11" s="10">
        <v>43678</v>
      </c>
      <c r="L11" s="10">
        <v>43861</v>
      </c>
      <c r="M11" s="8" t="s">
        <v>22</v>
      </c>
      <c r="N11" s="11" t="s">
        <v>19</v>
      </c>
      <c r="O11" s="11">
        <v>28636.66</v>
      </c>
      <c r="P11" s="8" t="s">
        <v>224</v>
      </c>
      <c r="Q11" s="11" t="s">
        <v>63</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row>
    <row r="12" spans="1:1027" s="16" customFormat="1" ht="61.5" thickTop="1" thickBot="1" x14ac:dyDescent="0.3">
      <c r="A12" s="1"/>
      <c r="B12" s="8" t="s">
        <v>15</v>
      </c>
      <c r="C12" s="8" t="s">
        <v>201</v>
      </c>
      <c r="D12" s="8" t="s">
        <v>202</v>
      </c>
      <c r="E12" s="8" t="s">
        <v>203</v>
      </c>
      <c r="F12" s="8" t="s">
        <v>73</v>
      </c>
      <c r="G12" s="8" t="s">
        <v>204</v>
      </c>
      <c r="H12" s="9" t="s">
        <v>205</v>
      </c>
      <c r="I12" s="8">
        <v>60</v>
      </c>
      <c r="J12" s="8" t="s">
        <v>21</v>
      </c>
      <c r="K12" s="10">
        <v>43739</v>
      </c>
      <c r="L12" s="10">
        <v>43799</v>
      </c>
      <c r="M12" s="11" t="s">
        <v>16</v>
      </c>
      <c r="N12" s="11">
        <v>1500</v>
      </c>
      <c r="O12" s="11">
        <v>3000</v>
      </c>
      <c r="P12" s="8" t="s">
        <v>206</v>
      </c>
      <c r="Q12" s="8"/>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row>
    <row r="13" spans="1:1027" s="41" customFormat="1" ht="100.5" customHeight="1" thickTop="1" thickBot="1" x14ac:dyDescent="0.3">
      <c r="A13" s="40"/>
      <c r="B13" s="8" t="s">
        <v>71</v>
      </c>
      <c r="C13" s="8" t="s">
        <v>109</v>
      </c>
      <c r="D13" s="8" t="s">
        <v>110</v>
      </c>
      <c r="E13" s="8" t="s">
        <v>111</v>
      </c>
      <c r="F13" s="8" t="s">
        <v>73</v>
      </c>
      <c r="G13" s="8" t="s">
        <v>112</v>
      </c>
      <c r="H13" s="8" t="s">
        <v>113</v>
      </c>
      <c r="I13" s="8">
        <v>3</v>
      </c>
      <c r="J13" s="8" t="s">
        <v>18</v>
      </c>
      <c r="K13" s="55">
        <v>43586</v>
      </c>
      <c r="L13" s="55">
        <v>43678</v>
      </c>
      <c r="M13" s="8" t="s">
        <v>24</v>
      </c>
      <c r="N13" s="85">
        <v>6500</v>
      </c>
      <c r="O13" s="85">
        <f>N13*3</f>
        <v>19500</v>
      </c>
      <c r="P13" s="8" t="s">
        <v>114</v>
      </c>
      <c r="Q13" s="8"/>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c r="NK13" s="40"/>
      <c r="NL13" s="40"/>
      <c r="NM13" s="40"/>
      <c r="NN13" s="40"/>
      <c r="NO13" s="40"/>
      <c r="NP13" s="40"/>
      <c r="NQ13" s="40"/>
      <c r="NR13" s="40"/>
      <c r="NS13" s="40"/>
      <c r="NT13" s="40"/>
      <c r="NU13" s="40"/>
      <c r="NV13" s="40"/>
      <c r="NW13" s="40"/>
      <c r="NX13" s="40"/>
      <c r="NY13" s="40"/>
      <c r="NZ13" s="40"/>
      <c r="OA13" s="40"/>
      <c r="OB13" s="40"/>
      <c r="OC13" s="40"/>
      <c r="OD13" s="40"/>
      <c r="OE13" s="40"/>
      <c r="OF13" s="40"/>
      <c r="OG13" s="40"/>
      <c r="OH13" s="40"/>
      <c r="OI13" s="40"/>
      <c r="OJ13" s="40"/>
      <c r="OK13" s="40"/>
      <c r="OL13" s="40"/>
      <c r="OM13" s="40"/>
      <c r="ON13" s="40"/>
      <c r="OO13" s="40"/>
      <c r="OP13" s="40"/>
      <c r="OQ13" s="40"/>
      <c r="OR13" s="40"/>
      <c r="OS13" s="40"/>
      <c r="OT13" s="40"/>
      <c r="OU13" s="40"/>
      <c r="OV13" s="40"/>
      <c r="OW13" s="40"/>
      <c r="OX13" s="40"/>
      <c r="OY13" s="40"/>
      <c r="OZ13" s="40"/>
      <c r="PA13" s="40"/>
      <c r="PB13" s="40"/>
      <c r="PC13" s="40"/>
      <c r="PD13" s="40"/>
      <c r="PE13" s="40"/>
      <c r="PF13" s="40"/>
      <c r="PG13" s="40"/>
      <c r="PH13" s="40"/>
      <c r="PI13" s="40"/>
      <c r="PJ13" s="40"/>
      <c r="PK13" s="40"/>
      <c r="PL13" s="40"/>
      <c r="PM13" s="40"/>
      <c r="PN13" s="40"/>
      <c r="PO13" s="40"/>
      <c r="PP13" s="40"/>
      <c r="PQ13" s="40"/>
      <c r="PR13" s="40"/>
      <c r="PS13" s="40"/>
      <c r="PT13" s="40"/>
      <c r="PU13" s="40"/>
      <c r="PV13" s="40"/>
      <c r="PW13" s="40"/>
      <c r="PX13" s="40"/>
      <c r="PY13" s="40"/>
      <c r="PZ13" s="40"/>
      <c r="QA13" s="40"/>
      <c r="QB13" s="40"/>
      <c r="QC13" s="40"/>
      <c r="QD13" s="40"/>
      <c r="QE13" s="40"/>
      <c r="QF13" s="40"/>
      <c r="QG13" s="40"/>
      <c r="QH13" s="40"/>
      <c r="QI13" s="40"/>
      <c r="QJ13" s="40"/>
      <c r="QK13" s="40"/>
      <c r="QL13" s="40"/>
      <c r="QM13" s="40"/>
      <c r="QN13" s="40"/>
      <c r="QO13" s="40"/>
      <c r="QP13" s="40"/>
      <c r="QQ13" s="40"/>
      <c r="QR13" s="40"/>
      <c r="QS13" s="40"/>
      <c r="QT13" s="40"/>
      <c r="QU13" s="40"/>
      <c r="QV13" s="40"/>
      <c r="QW13" s="40"/>
      <c r="QX13" s="40"/>
      <c r="QY13" s="40"/>
      <c r="QZ13" s="40"/>
      <c r="RA13" s="40"/>
      <c r="RB13" s="40"/>
      <c r="RC13" s="40"/>
      <c r="RD13" s="40"/>
      <c r="RE13" s="40"/>
      <c r="RF13" s="40"/>
      <c r="RG13" s="40"/>
      <c r="RH13" s="40"/>
      <c r="RI13" s="40"/>
      <c r="RJ13" s="40"/>
      <c r="RK13" s="40"/>
      <c r="RL13" s="40"/>
      <c r="RM13" s="40"/>
      <c r="RN13" s="40"/>
      <c r="RO13" s="40"/>
      <c r="RP13" s="40"/>
      <c r="RQ13" s="40"/>
      <c r="RR13" s="40"/>
      <c r="RS13" s="40"/>
      <c r="RT13" s="40"/>
      <c r="RU13" s="40"/>
      <c r="RV13" s="40"/>
      <c r="RW13" s="40"/>
      <c r="RX13" s="40"/>
      <c r="RY13" s="40"/>
      <c r="RZ13" s="40"/>
      <c r="SA13" s="40"/>
      <c r="SB13" s="40"/>
      <c r="SC13" s="40"/>
      <c r="SD13" s="40"/>
      <c r="SE13" s="40"/>
      <c r="SF13" s="40"/>
      <c r="SG13" s="40"/>
      <c r="SH13" s="40"/>
      <c r="SI13" s="40"/>
      <c r="SJ13" s="40"/>
      <c r="SK13" s="40"/>
      <c r="SL13" s="40"/>
      <c r="SM13" s="40"/>
      <c r="SN13" s="40"/>
      <c r="SO13" s="40"/>
      <c r="SP13" s="40"/>
      <c r="SQ13" s="40"/>
      <c r="SR13" s="40"/>
      <c r="SS13" s="40"/>
      <c r="ST13" s="40"/>
      <c r="SU13" s="40"/>
      <c r="SV13" s="40"/>
      <c r="SW13" s="40"/>
      <c r="SX13" s="40"/>
      <c r="SY13" s="40"/>
      <c r="SZ13" s="40"/>
      <c r="TA13" s="40"/>
      <c r="TB13" s="40"/>
      <c r="TC13" s="40"/>
      <c r="TD13" s="40"/>
      <c r="TE13" s="40"/>
      <c r="TF13" s="40"/>
      <c r="TG13" s="40"/>
      <c r="TH13" s="40"/>
      <c r="TI13" s="40"/>
      <c r="TJ13" s="40"/>
      <c r="TK13" s="40"/>
      <c r="TL13" s="40"/>
      <c r="TM13" s="40"/>
      <c r="TN13" s="40"/>
      <c r="TO13" s="40"/>
      <c r="TP13" s="40"/>
      <c r="TQ13" s="40"/>
      <c r="TR13" s="40"/>
      <c r="TS13" s="40"/>
      <c r="TT13" s="40"/>
      <c r="TU13" s="40"/>
      <c r="TV13" s="40"/>
      <c r="TW13" s="40"/>
      <c r="TX13" s="40"/>
      <c r="TY13" s="40"/>
      <c r="TZ13" s="40"/>
      <c r="UA13" s="40"/>
      <c r="UB13" s="40"/>
      <c r="UC13" s="40"/>
      <c r="UD13" s="40"/>
      <c r="UE13" s="40"/>
      <c r="UF13" s="40"/>
      <c r="UG13" s="40"/>
      <c r="UH13" s="40"/>
      <c r="UI13" s="40"/>
      <c r="UJ13" s="40"/>
      <c r="UK13" s="40"/>
      <c r="UL13" s="40"/>
      <c r="UM13" s="40"/>
      <c r="UN13" s="40"/>
      <c r="UO13" s="40"/>
      <c r="UP13" s="40"/>
      <c r="UQ13" s="40"/>
      <c r="UR13" s="40"/>
      <c r="US13" s="40"/>
      <c r="UT13" s="40"/>
      <c r="UU13" s="40"/>
      <c r="UV13" s="40"/>
      <c r="UW13" s="40"/>
      <c r="UX13" s="40"/>
      <c r="UY13" s="40"/>
      <c r="UZ13" s="40"/>
      <c r="VA13" s="40"/>
      <c r="VB13" s="40"/>
      <c r="VC13" s="40"/>
      <c r="VD13" s="40"/>
      <c r="VE13" s="40"/>
      <c r="VF13" s="40"/>
      <c r="VG13" s="40"/>
      <c r="VH13" s="40"/>
      <c r="VI13" s="40"/>
      <c r="VJ13" s="40"/>
      <c r="VK13" s="40"/>
      <c r="VL13" s="40"/>
      <c r="VM13" s="40"/>
      <c r="VN13" s="40"/>
      <c r="VO13" s="40"/>
      <c r="VP13" s="40"/>
      <c r="VQ13" s="40"/>
      <c r="VR13" s="40"/>
      <c r="VS13" s="40"/>
      <c r="VT13" s="40"/>
      <c r="VU13" s="40"/>
      <c r="VV13" s="40"/>
      <c r="VW13" s="40"/>
      <c r="VX13" s="40"/>
      <c r="VY13" s="40"/>
      <c r="VZ13" s="40"/>
      <c r="WA13" s="40"/>
      <c r="WB13" s="40"/>
      <c r="WC13" s="40"/>
      <c r="WD13" s="40"/>
      <c r="WE13" s="40"/>
      <c r="WF13" s="40"/>
      <c r="WG13" s="40"/>
      <c r="WH13" s="40"/>
      <c r="WI13" s="40"/>
      <c r="WJ13" s="40"/>
      <c r="WK13" s="40"/>
      <c r="WL13" s="40"/>
      <c r="WM13" s="40"/>
      <c r="WN13" s="40"/>
      <c r="WO13" s="40"/>
      <c r="WP13" s="40"/>
      <c r="WQ13" s="40"/>
      <c r="WR13" s="40"/>
      <c r="WS13" s="40"/>
      <c r="WT13" s="40"/>
      <c r="WU13" s="40"/>
      <c r="WV13" s="40"/>
      <c r="WW13" s="40"/>
      <c r="WX13" s="40"/>
      <c r="WY13" s="40"/>
      <c r="WZ13" s="40"/>
      <c r="XA13" s="40"/>
      <c r="XB13" s="40"/>
      <c r="XC13" s="40"/>
      <c r="XD13" s="40"/>
      <c r="XE13" s="40"/>
      <c r="XF13" s="40"/>
      <c r="XG13" s="40"/>
      <c r="XH13" s="40"/>
      <c r="XI13" s="40"/>
      <c r="XJ13" s="40"/>
      <c r="XK13" s="40"/>
      <c r="XL13" s="40"/>
      <c r="XM13" s="40"/>
      <c r="XN13" s="40"/>
      <c r="XO13" s="40"/>
      <c r="XP13" s="40"/>
      <c r="XQ13" s="40"/>
      <c r="XR13" s="40"/>
      <c r="XS13" s="40"/>
      <c r="XT13" s="40"/>
      <c r="XU13" s="40"/>
      <c r="XV13" s="40"/>
      <c r="XW13" s="40"/>
      <c r="XX13" s="40"/>
      <c r="XY13" s="40"/>
      <c r="XZ13" s="40"/>
      <c r="YA13" s="40"/>
      <c r="YB13" s="40"/>
      <c r="YC13" s="40"/>
      <c r="YD13" s="40"/>
      <c r="YE13" s="40"/>
      <c r="YF13" s="40"/>
      <c r="YG13" s="40"/>
      <c r="YH13" s="40"/>
      <c r="YI13" s="40"/>
      <c r="YJ13" s="40"/>
      <c r="YK13" s="40"/>
      <c r="YL13" s="40"/>
      <c r="YM13" s="40"/>
      <c r="YN13" s="40"/>
      <c r="YO13" s="40"/>
      <c r="YP13" s="40"/>
      <c r="YQ13" s="40"/>
      <c r="YR13" s="40"/>
      <c r="YS13" s="40"/>
      <c r="YT13" s="40"/>
      <c r="YU13" s="40"/>
      <c r="YV13" s="40"/>
      <c r="YW13" s="40"/>
      <c r="YX13" s="40"/>
      <c r="YY13" s="40"/>
      <c r="YZ13" s="40"/>
      <c r="ZA13" s="40"/>
      <c r="ZB13" s="40"/>
      <c r="ZC13" s="40"/>
      <c r="ZD13" s="40"/>
      <c r="ZE13" s="40"/>
      <c r="ZF13" s="40"/>
      <c r="ZG13" s="40"/>
      <c r="ZH13" s="40"/>
      <c r="ZI13" s="40"/>
      <c r="ZJ13" s="40"/>
      <c r="ZK13" s="40"/>
      <c r="ZL13" s="40"/>
      <c r="ZM13" s="40"/>
      <c r="ZN13" s="40"/>
      <c r="ZO13" s="40"/>
      <c r="ZP13" s="40"/>
      <c r="ZQ13" s="40"/>
      <c r="ZR13" s="40"/>
      <c r="ZS13" s="40"/>
      <c r="ZT13" s="40"/>
      <c r="ZU13" s="40"/>
      <c r="ZV13" s="40"/>
      <c r="ZW13" s="40"/>
      <c r="ZX13" s="40"/>
      <c r="ZY13" s="40"/>
      <c r="ZZ13" s="40"/>
      <c r="AAA13" s="40"/>
      <c r="AAB13" s="40"/>
      <c r="AAC13" s="40"/>
      <c r="AAD13" s="40"/>
      <c r="AAE13" s="40"/>
      <c r="AAF13" s="40"/>
      <c r="AAG13" s="40"/>
      <c r="AAH13" s="40"/>
      <c r="AAI13" s="40"/>
      <c r="AAJ13" s="40"/>
      <c r="AAK13" s="40"/>
      <c r="AAL13" s="40"/>
      <c r="AAM13" s="40"/>
      <c r="AAN13" s="40"/>
      <c r="AAO13" s="40"/>
      <c r="AAP13" s="40"/>
      <c r="AAQ13" s="40"/>
      <c r="AAR13" s="40"/>
      <c r="AAS13" s="40"/>
      <c r="AAT13" s="40"/>
      <c r="AAU13" s="40"/>
      <c r="AAV13" s="40"/>
      <c r="AAW13" s="40"/>
      <c r="AAX13" s="40"/>
      <c r="AAY13" s="40"/>
      <c r="AAZ13" s="40"/>
      <c r="ABA13" s="40"/>
      <c r="ABB13" s="40"/>
      <c r="ABC13" s="40"/>
      <c r="ABD13" s="40"/>
      <c r="ABE13" s="40"/>
      <c r="ABF13" s="40"/>
      <c r="ABG13" s="40"/>
      <c r="ABH13" s="40"/>
      <c r="ABI13" s="40"/>
      <c r="ABJ13" s="40"/>
      <c r="ABK13" s="40"/>
      <c r="ABL13" s="40"/>
      <c r="ABM13" s="40"/>
      <c r="ABN13" s="40"/>
      <c r="ABO13" s="40"/>
      <c r="ABP13" s="40"/>
      <c r="ABQ13" s="40"/>
      <c r="ABR13" s="40"/>
      <c r="ABS13" s="40"/>
      <c r="ABT13" s="40"/>
      <c r="ABU13" s="40"/>
      <c r="ABV13" s="40"/>
      <c r="ABW13" s="40"/>
      <c r="ABX13" s="40"/>
      <c r="ABY13" s="40"/>
      <c r="ABZ13" s="40"/>
      <c r="ACA13" s="40"/>
      <c r="ACB13" s="40"/>
      <c r="ACC13" s="40"/>
      <c r="ACD13" s="40"/>
      <c r="ACE13" s="40"/>
      <c r="ACF13" s="40"/>
      <c r="ACG13" s="40"/>
      <c r="ACH13" s="40"/>
      <c r="ACI13" s="40"/>
      <c r="ACJ13" s="40"/>
      <c r="ACK13" s="40"/>
      <c r="ACL13" s="40"/>
      <c r="ACM13" s="40"/>
      <c r="ACN13" s="40"/>
      <c r="ACO13" s="40"/>
      <c r="ACP13" s="40"/>
      <c r="ACQ13" s="40"/>
      <c r="ACR13" s="40"/>
      <c r="ACS13" s="40"/>
      <c r="ACT13" s="40"/>
      <c r="ACU13" s="40"/>
      <c r="ACV13" s="40"/>
      <c r="ACW13" s="40"/>
      <c r="ACX13" s="40"/>
      <c r="ACY13" s="40"/>
      <c r="ACZ13" s="40"/>
      <c r="ADA13" s="40"/>
      <c r="ADB13" s="40"/>
      <c r="ADC13" s="40"/>
      <c r="ADD13" s="40"/>
      <c r="ADE13" s="40"/>
      <c r="ADF13" s="40"/>
      <c r="ADG13" s="40"/>
      <c r="ADH13" s="40"/>
      <c r="ADI13" s="40"/>
      <c r="ADJ13" s="40"/>
      <c r="ADK13" s="40"/>
      <c r="ADL13" s="40"/>
      <c r="ADM13" s="40"/>
      <c r="ADN13" s="40"/>
      <c r="ADO13" s="40"/>
      <c r="ADP13" s="40"/>
      <c r="ADQ13" s="40"/>
      <c r="ADR13" s="40"/>
      <c r="ADS13" s="40"/>
      <c r="ADT13" s="40"/>
      <c r="ADU13" s="40"/>
      <c r="ADV13" s="40"/>
      <c r="ADW13" s="40"/>
      <c r="ADX13" s="40"/>
      <c r="ADY13" s="40"/>
      <c r="ADZ13" s="40"/>
      <c r="AEA13" s="40"/>
      <c r="AEB13" s="40"/>
      <c r="AEC13" s="40"/>
      <c r="AED13" s="40"/>
      <c r="AEE13" s="40"/>
      <c r="AEF13" s="40"/>
      <c r="AEG13" s="40"/>
      <c r="AEH13" s="40"/>
      <c r="AEI13" s="40"/>
      <c r="AEJ13" s="40"/>
      <c r="AEK13" s="40"/>
      <c r="AEL13" s="40"/>
      <c r="AEM13" s="40"/>
      <c r="AEN13" s="40"/>
      <c r="AEO13" s="40"/>
      <c r="AEP13" s="40"/>
      <c r="AEQ13" s="40"/>
      <c r="AER13" s="40"/>
      <c r="AES13" s="40"/>
      <c r="AET13" s="40"/>
      <c r="AEU13" s="40"/>
      <c r="AEV13" s="40"/>
      <c r="AEW13" s="40"/>
      <c r="AEX13" s="40"/>
      <c r="AEY13" s="40"/>
      <c r="AEZ13" s="40"/>
      <c r="AFA13" s="40"/>
      <c r="AFB13" s="40"/>
      <c r="AFC13" s="40"/>
      <c r="AFD13" s="40"/>
      <c r="AFE13" s="40"/>
      <c r="AFF13" s="40"/>
      <c r="AFG13" s="40"/>
      <c r="AFH13" s="40"/>
      <c r="AFI13" s="40"/>
      <c r="AFJ13" s="40"/>
      <c r="AFK13" s="40"/>
      <c r="AFL13" s="40"/>
      <c r="AFM13" s="40"/>
      <c r="AFN13" s="40"/>
      <c r="AFO13" s="40"/>
      <c r="AFP13" s="40"/>
      <c r="AFQ13" s="40"/>
      <c r="AFR13" s="40"/>
      <c r="AFS13" s="40"/>
      <c r="AFT13" s="40"/>
      <c r="AFU13" s="40"/>
      <c r="AFV13" s="40"/>
      <c r="AFW13" s="40"/>
      <c r="AFX13" s="40"/>
      <c r="AFY13" s="40"/>
      <c r="AFZ13" s="40"/>
      <c r="AGA13" s="40"/>
      <c r="AGB13" s="40"/>
      <c r="AGC13" s="40"/>
      <c r="AGD13" s="40"/>
      <c r="AGE13" s="40"/>
      <c r="AGF13" s="40"/>
      <c r="AGG13" s="40"/>
      <c r="AGH13" s="40"/>
      <c r="AGI13" s="40"/>
      <c r="AGJ13" s="40"/>
      <c r="AGK13" s="40"/>
      <c r="AGL13" s="40"/>
      <c r="AGM13" s="40"/>
      <c r="AGN13" s="40"/>
      <c r="AGO13" s="40"/>
      <c r="AGP13" s="40"/>
      <c r="AGQ13" s="40"/>
      <c r="AGR13" s="40"/>
      <c r="AGS13" s="40"/>
      <c r="AGT13" s="40"/>
      <c r="AGU13" s="40"/>
      <c r="AGV13" s="40"/>
      <c r="AGW13" s="40"/>
      <c r="AGX13" s="40"/>
      <c r="AGY13" s="40"/>
      <c r="AGZ13" s="40"/>
      <c r="AHA13" s="40"/>
      <c r="AHB13" s="40"/>
      <c r="AHC13" s="40"/>
      <c r="AHD13" s="40"/>
      <c r="AHE13" s="40"/>
      <c r="AHF13" s="40"/>
      <c r="AHG13" s="40"/>
      <c r="AHH13" s="40"/>
      <c r="AHI13" s="40"/>
      <c r="AHJ13" s="40"/>
      <c r="AHK13" s="40"/>
      <c r="AHL13" s="40"/>
      <c r="AHM13" s="40"/>
      <c r="AHN13" s="40"/>
      <c r="AHO13" s="40"/>
      <c r="AHP13" s="40"/>
      <c r="AHQ13" s="40"/>
      <c r="AHR13" s="40"/>
      <c r="AHS13" s="40"/>
      <c r="AHT13" s="40"/>
      <c r="AHU13" s="40"/>
      <c r="AHV13" s="40"/>
      <c r="AHW13" s="40"/>
      <c r="AHX13" s="40"/>
      <c r="AHY13" s="40"/>
      <c r="AHZ13" s="40"/>
      <c r="AIA13" s="40"/>
      <c r="AIB13" s="40"/>
      <c r="AIC13" s="40"/>
      <c r="AID13" s="40"/>
      <c r="AIE13" s="40"/>
      <c r="AIF13" s="40"/>
      <c r="AIG13" s="40"/>
      <c r="AIH13" s="40"/>
      <c r="AII13" s="40"/>
      <c r="AIJ13" s="40"/>
      <c r="AIK13" s="40"/>
      <c r="AIL13" s="40"/>
      <c r="AIM13" s="40"/>
      <c r="AIN13" s="40"/>
      <c r="AIO13" s="40"/>
      <c r="AIP13" s="40"/>
      <c r="AIQ13" s="40"/>
      <c r="AIR13" s="40"/>
      <c r="AIS13" s="40"/>
      <c r="AIT13" s="40"/>
      <c r="AIU13" s="40"/>
      <c r="AIV13" s="40"/>
      <c r="AIW13" s="40"/>
      <c r="AIX13" s="40"/>
      <c r="AIY13" s="40"/>
      <c r="AIZ13" s="40"/>
      <c r="AJA13" s="40"/>
      <c r="AJB13" s="40"/>
      <c r="AJC13" s="40"/>
      <c r="AJD13" s="40"/>
      <c r="AJE13" s="40"/>
      <c r="AJF13" s="40"/>
      <c r="AJG13" s="40"/>
      <c r="AJH13" s="40"/>
      <c r="AJI13" s="40"/>
      <c r="AJJ13" s="40"/>
      <c r="AJK13" s="40"/>
      <c r="AJL13" s="40"/>
      <c r="AJM13" s="40"/>
      <c r="AJN13" s="40"/>
      <c r="AJO13" s="40"/>
      <c r="AJP13" s="40"/>
      <c r="AJQ13" s="40"/>
      <c r="AJR13" s="40"/>
      <c r="AJS13" s="40"/>
      <c r="AJT13" s="40"/>
      <c r="AJU13" s="40"/>
      <c r="AJV13" s="40"/>
      <c r="AJW13" s="40"/>
      <c r="AJX13" s="40"/>
      <c r="AJY13" s="40"/>
      <c r="AJZ13" s="40"/>
      <c r="AKA13" s="40"/>
      <c r="AKB13" s="40"/>
      <c r="AKC13" s="40"/>
      <c r="AKD13" s="40"/>
      <c r="AKE13" s="40"/>
      <c r="AKF13" s="40"/>
      <c r="AKG13" s="40"/>
      <c r="AKH13" s="40"/>
      <c r="AKI13" s="40"/>
      <c r="AKJ13" s="40"/>
      <c r="AKK13" s="40"/>
      <c r="AKL13" s="40"/>
      <c r="AKM13" s="40"/>
      <c r="AKN13" s="40"/>
      <c r="AKO13" s="40"/>
      <c r="AKP13" s="40"/>
      <c r="AKQ13" s="40"/>
      <c r="AKR13" s="40"/>
      <c r="AKS13" s="40"/>
      <c r="AKT13" s="40"/>
      <c r="AKU13" s="40"/>
      <c r="AKV13" s="40"/>
      <c r="AKW13" s="40"/>
      <c r="AKX13" s="40"/>
      <c r="AKY13" s="40"/>
      <c r="AKZ13" s="40"/>
      <c r="ALA13" s="40"/>
      <c r="ALB13" s="40"/>
      <c r="ALC13" s="40"/>
      <c r="ALD13" s="40"/>
      <c r="ALE13" s="40"/>
      <c r="ALF13" s="40"/>
      <c r="ALG13" s="40"/>
      <c r="ALH13" s="40"/>
      <c r="ALI13" s="40"/>
      <c r="ALJ13" s="40"/>
      <c r="ALK13" s="40"/>
      <c r="ALL13" s="40"/>
      <c r="ALM13" s="40"/>
      <c r="ALN13" s="40"/>
      <c r="ALO13" s="40"/>
      <c r="ALP13" s="40"/>
      <c r="ALQ13" s="40"/>
      <c r="ALR13" s="40"/>
      <c r="ALS13" s="40"/>
      <c r="ALT13" s="40"/>
      <c r="ALU13" s="40"/>
      <c r="ALV13" s="40"/>
      <c r="ALW13" s="40"/>
      <c r="ALX13" s="40"/>
      <c r="ALY13" s="40"/>
      <c r="ALZ13" s="40"/>
      <c r="AMA13" s="40"/>
      <c r="AMB13" s="40"/>
      <c r="AMC13" s="40"/>
      <c r="AMD13" s="40"/>
      <c r="AME13" s="40"/>
      <c r="AMF13" s="40"/>
      <c r="AMG13" s="40"/>
      <c r="AMH13" s="40"/>
      <c r="AMI13" s="40"/>
      <c r="AMJ13" s="40"/>
      <c r="AMK13" s="40"/>
      <c r="AML13" s="40"/>
      <c r="AMM13" s="40"/>
    </row>
    <row r="14" spans="1:1027" s="41" customFormat="1" ht="84.75" customHeight="1" thickTop="1" thickBot="1" x14ac:dyDescent="0.3">
      <c r="A14" s="40"/>
      <c r="B14" s="8" t="s">
        <v>71</v>
      </c>
      <c r="C14" s="8" t="s">
        <v>109</v>
      </c>
      <c r="D14" s="8" t="s">
        <v>110</v>
      </c>
      <c r="E14" s="8" t="s">
        <v>111</v>
      </c>
      <c r="F14" s="8" t="s">
        <v>73</v>
      </c>
      <c r="G14" s="8" t="s">
        <v>186</v>
      </c>
      <c r="H14" s="8" t="s">
        <v>113</v>
      </c>
      <c r="I14" s="8">
        <v>3</v>
      </c>
      <c r="J14" s="8" t="s">
        <v>18</v>
      </c>
      <c r="K14" s="55">
        <v>43678</v>
      </c>
      <c r="L14" s="55">
        <v>43770</v>
      </c>
      <c r="M14" s="8" t="s">
        <v>24</v>
      </c>
      <c r="N14" s="85">
        <v>6500</v>
      </c>
      <c r="O14" s="85">
        <f>N14*3</f>
        <v>19500</v>
      </c>
      <c r="P14" s="8" t="s">
        <v>114</v>
      </c>
      <c r="Q14" s="8"/>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c r="ALJ14" s="40"/>
      <c r="ALK14" s="40"/>
      <c r="ALL14" s="40"/>
      <c r="ALM14" s="40"/>
      <c r="ALN14" s="40"/>
      <c r="ALO14" s="40"/>
      <c r="ALP14" s="40"/>
      <c r="ALQ14" s="40"/>
      <c r="ALR14" s="40"/>
      <c r="ALS14" s="40"/>
      <c r="ALT14" s="40"/>
      <c r="ALU14" s="40"/>
      <c r="ALV14" s="40"/>
      <c r="ALW14" s="40"/>
      <c r="ALX14" s="40"/>
      <c r="ALY14" s="40"/>
      <c r="ALZ14" s="40"/>
      <c r="AMA14" s="40"/>
      <c r="AMB14" s="40"/>
      <c r="AMC14" s="40"/>
      <c r="AMD14" s="40"/>
      <c r="AME14" s="40"/>
      <c r="AMF14" s="40"/>
      <c r="AMG14" s="40"/>
      <c r="AMH14" s="40"/>
      <c r="AMI14" s="40"/>
      <c r="AMJ14" s="40"/>
      <c r="AMK14" s="40"/>
      <c r="AML14" s="40"/>
      <c r="AMM14" s="40"/>
    </row>
    <row r="15" spans="1:1027" s="41" customFormat="1" ht="78.75" customHeight="1" thickTop="1" thickBot="1" x14ac:dyDescent="0.3">
      <c r="A15" s="40"/>
      <c r="B15" s="8" t="s">
        <v>71</v>
      </c>
      <c r="C15" s="8" t="s">
        <v>109</v>
      </c>
      <c r="D15" s="8" t="s">
        <v>110</v>
      </c>
      <c r="E15" s="8" t="s">
        <v>111</v>
      </c>
      <c r="F15" s="8" t="s">
        <v>73</v>
      </c>
      <c r="G15" s="8" t="s">
        <v>260</v>
      </c>
      <c r="H15" s="8" t="s">
        <v>113</v>
      </c>
      <c r="I15" s="8">
        <v>3</v>
      </c>
      <c r="J15" s="8" t="s">
        <v>18</v>
      </c>
      <c r="K15" s="55">
        <v>43783</v>
      </c>
      <c r="L15" s="55">
        <v>43770</v>
      </c>
      <c r="M15" s="8" t="s">
        <v>16</v>
      </c>
      <c r="N15" s="85">
        <v>6500</v>
      </c>
      <c r="O15" s="85">
        <f>N15*3</f>
        <v>19500</v>
      </c>
      <c r="P15" s="8" t="s">
        <v>114</v>
      </c>
      <c r="Q15" s="8" t="s">
        <v>242</v>
      </c>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c r="AMK15" s="40"/>
      <c r="AML15" s="40"/>
      <c r="AMM15" s="40"/>
    </row>
    <row r="16" spans="1:1027" s="16" customFormat="1" ht="49.5" customHeight="1" thickTop="1" thickBot="1" x14ac:dyDescent="0.3">
      <c r="A16" s="1"/>
      <c r="B16" s="8" t="s">
        <v>15</v>
      </c>
      <c r="C16" s="8" t="s">
        <v>323</v>
      </c>
      <c r="D16" s="8" t="s">
        <v>93</v>
      </c>
      <c r="E16" s="8" t="s">
        <v>94</v>
      </c>
      <c r="F16" s="8" t="s">
        <v>73</v>
      </c>
      <c r="G16" s="8" t="s">
        <v>95</v>
      </c>
      <c r="H16" s="8" t="s">
        <v>96</v>
      </c>
      <c r="I16" s="8">
        <v>12</v>
      </c>
      <c r="J16" s="8" t="s">
        <v>18</v>
      </c>
      <c r="K16" s="55">
        <v>43595</v>
      </c>
      <c r="L16" s="55">
        <v>43960</v>
      </c>
      <c r="M16" s="8" t="s">
        <v>24</v>
      </c>
      <c r="N16" s="8">
        <v>800</v>
      </c>
      <c r="O16" s="12">
        <v>9600</v>
      </c>
      <c r="P16" s="8" t="s">
        <v>97</v>
      </c>
      <c r="Q16" s="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row>
    <row r="17" spans="1:1024" s="16" customFormat="1" ht="49.5" customHeight="1" thickTop="1" thickBot="1" x14ac:dyDescent="0.3">
      <c r="A17" s="1"/>
      <c r="B17" s="8" t="s">
        <v>15</v>
      </c>
      <c r="C17" s="8" t="s">
        <v>323</v>
      </c>
      <c r="D17" s="8" t="s">
        <v>93</v>
      </c>
      <c r="E17" s="8" t="s">
        <v>94</v>
      </c>
      <c r="F17" s="8" t="s">
        <v>73</v>
      </c>
      <c r="G17" s="8" t="s">
        <v>244</v>
      </c>
      <c r="H17" s="8" t="s">
        <v>96</v>
      </c>
      <c r="I17" s="8">
        <v>12</v>
      </c>
      <c r="J17" s="8" t="s">
        <v>18</v>
      </c>
      <c r="K17" s="55">
        <v>43783</v>
      </c>
      <c r="L17" s="55">
        <v>43960</v>
      </c>
      <c r="M17" s="8" t="s">
        <v>16</v>
      </c>
      <c r="N17" s="8">
        <v>800</v>
      </c>
      <c r="O17" s="12">
        <v>9600</v>
      </c>
      <c r="P17" s="8" t="s">
        <v>97</v>
      </c>
      <c r="Q17" s="8"/>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4" s="16" customFormat="1" ht="108.75" customHeight="1" thickTop="1" thickBot="1" x14ac:dyDescent="0.3">
      <c r="A18" s="1"/>
      <c r="B18" s="8" t="s">
        <v>148</v>
      </c>
      <c r="C18" s="8" t="s">
        <v>245</v>
      </c>
      <c r="D18" s="8" t="s">
        <v>246</v>
      </c>
      <c r="E18" s="8" t="s">
        <v>247</v>
      </c>
      <c r="F18" s="8" t="s">
        <v>73</v>
      </c>
      <c r="G18" s="8" t="s">
        <v>248</v>
      </c>
      <c r="H18" s="9" t="s">
        <v>249</v>
      </c>
      <c r="I18" s="8">
        <v>6</v>
      </c>
      <c r="J18" s="8" t="s">
        <v>18</v>
      </c>
      <c r="K18" s="10">
        <v>43617</v>
      </c>
      <c r="L18" s="10">
        <v>43799</v>
      </c>
      <c r="M18" s="8" t="s">
        <v>24</v>
      </c>
      <c r="N18" s="11" t="s">
        <v>19</v>
      </c>
      <c r="O18" s="11" t="s">
        <v>250</v>
      </c>
      <c r="P18" s="8" t="s">
        <v>200</v>
      </c>
      <c r="Q18" s="8"/>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row>
    <row r="19" spans="1:1024" s="16" customFormat="1" ht="181.5" thickTop="1" thickBot="1" x14ac:dyDescent="0.3">
      <c r="A19" s="1"/>
      <c r="B19" s="8" t="s">
        <v>15</v>
      </c>
      <c r="C19" s="8" t="s">
        <v>245</v>
      </c>
      <c r="D19" s="8" t="s">
        <v>246</v>
      </c>
      <c r="E19" s="8" t="s">
        <v>247</v>
      </c>
      <c r="F19" s="8" t="s">
        <v>73</v>
      </c>
      <c r="G19" s="8" t="s">
        <v>251</v>
      </c>
      <c r="H19" s="9" t="s">
        <v>249</v>
      </c>
      <c r="I19" s="8">
        <v>6</v>
      </c>
      <c r="J19" s="8" t="s">
        <v>18</v>
      </c>
      <c r="K19" s="10">
        <v>43617</v>
      </c>
      <c r="L19" s="10">
        <v>43799</v>
      </c>
      <c r="M19" s="8" t="s">
        <v>16</v>
      </c>
      <c r="N19" s="11" t="s">
        <v>19</v>
      </c>
      <c r="O19" s="11" t="s">
        <v>250</v>
      </c>
      <c r="P19" s="8" t="s">
        <v>200</v>
      </c>
      <c r="Q19" s="8" t="s">
        <v>242</v>
      </c>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row>
    <row r="20" spans="1:1024" ht="61.5" thickTop="1" thickBot="1" x14ac:dyDescent="0.3">
      <c r="B20" s="8" t="s">
        <v>15</v>
      </c>
      <c r="C20" s="8" t="s">
        <v>207</v>
      </c>
      <c r="D20" s="8" t="s">
        <v>212</v>
      </c>
      <c r="E20" s="8" t="s">
        <v>208</v>
      </c>
      <c r="F20" s="8" t="s">
        <v>73</v>
      </c>
      <c r="G20" s="8" t="s">
        <v>213</v>
      </c>
      <c r="H20" s="9" t="s">
        <v>214</v>
      </c>
      <c r="I20" s="8">
        <v>30</v>
      </c>
      <c r="J20" s="8" t="s">
        <v>21</v>
      </c>
      <c r="K20" s="10">
        <v>43752</v>
      </c>
      <c r="L20" s="10">
        <v>43782</v>
      </c>
      <c r="M20" s="10" t="s">
        <v>16</v>
      </c>
      <c r="N20" s="11">
        <v>7150</v>
      </c>
      <c r="O20" s="11">
        <v>7150</v>
      </c>
      <c r="P20" s="8" t="s">
        <v>215</v>
      </c>
      <c r="Q20" s="8"/>
      <c r="R20" s="16"/>
      <c r="AMG20" s="16"/>
      <c r="AMH20" s="16"/>
      <c r="AMI20" s="16"/>
      <c r="AMJ20" s="16"/>
    </row>
    <row r="21" spans="1:1024" ht="31.5" thickTop="1" thickBot="1" x14ac:dyDescent="0.3">
      <c r="B21" s="8" t="s">
        <v>15</v>
      </c>
      <c r="C21" s="8" t="s">
        <v>284</v>
      </c>
      <c r="D21" s="8" t="s">
        <v>283</v>
      </c>
      <c r="E21" s="8" t="s">
        <v>285</v>
      </c>
      <c r="F21" s="8" t="s">
        <v>271</v>
      </c>
      <c r="G21" s="8" t="s">
        <v>286</v>
      </c>
      <c r="H21" s="9" t="s">
        <v>287</v>
      </c>
      <c r="I21" s="8">
        <v>30</v>
      </c>
      <c r="J21" s="8" t="s">
        <v>288</v>
      </c>
      <c r="K21" s="10">
        <v>43586</v>
      </c>
      <c r="L21" s="10">
        <v>43615</v>
      </c>
      <c r="M21" s="11" t="s">
        <v>16</v>
      </c>
      <c r="N21" s="11">
        <v>20500</v>
      </c>
      <c r="O21" s="11">
        <v>20500</v>
      </c>
      <c r="P21" s="8" t="s">
        <v>289</v>
      </c>
      <c r="Q21" s="66"/>
    </row>
    <row r="22" spans="1:1024" ht="46.5" thickTop="1" thickBot="1" x14ac:dyDescent="0.3">
      <c r="B22" s="8" t="s">
        <v>46</v>
      </c>
      <c r="C22" s="8" t="s">
        <v>236</v>
      </c>
      <c r="D22" s="8" t="s">
        <v>236</v>
      </c>
      <c r="E22" s="8" t="s">
        <v>237</v>
      </c>
      <c r="F22" s="8" t="s">
        <v>73</v>
      </c>
      <c r="G22" s="8" t="s">
        <v>238</v>
      </c>
      <c r="H22" s="9" t="s">
        <v>239</v>
      </c>
      <c r="I22" s="8">
        <v>180</v>
      </c>
      <c r="J22" s="8" t="s">
        <v>21</v>
      </c>
      <c r="K22" s="10">
        <v>43586</v>
      </c>
      <c r="L22" s="10">
        <v>43769</v>
      </c>
      <c r="M22" s="8" t="s">
        <v>16</v>
      </c>
      <c r="N22" s="11" t="s">
        <v>70</v>
      </c>
      <c r="O22" s="11" t="s">
        <v>33</v>
      </c>
      <c r="P22" s="8" t="s">
        <v>211</v>
      </c>
      <c r="Q22" s="8"/>
    </row>
    <row r="23" spans="1:1024" ht="61.5" thickTop="1" thickBot="1" x14ac:dyDescent="0.3">
      <c r="B23" s="8" t="s">
        <v>15</v>
      </c>
      <c r="C23" s="8" t="s">
        <v>115</v>
      </c>
      <c r="D23" s="8" t="s">
        <v>116</v>
      </c>
      <c r="E23" s="8" t="s">
        <v>117</v>
      </c>
      <c r="F23" s="8" t="s">
        <v>73</v>
      </c>
      <c r="G23" s="8" t="s">
        <v>78</v>
      </c>
      <c r="H23" s="9" t="s">
        <v>118</v>
      </c>
      <c r="I23" s="8">
        <v>3</v>
      </c>
      <c r="J23" s="8" t="s">
        <v>18</v>
      </c>
      <c r="K23" s="10">
        <v>43586</v>
      </c>
      <c r="L23" s="10">
        <v>43676</v>
      </c>
      <c r="M23" s="8" t="s">
        <v>16</v>
      </c>
      <c r="N23" s="11">
        <v>29400</v>
      </c>
      <c r="O23" s="11">
        <v>88200</v>
      </c>
      <c r="P23" s="9" t="s">
        <v>119</v>
      </c>
      <c r="Q23" s="8" t="s">
        <v>231</v>
      </c>
    </row>
    <row r="24" spans="1:1024" ht="61.5" thickTop="1" thickBot="1" x14ac:dyDescent="0.3">
      <c r="B24" s="8" t="s">
        <v>148</v>
      </c>
      <c r="C24" s="8" t="s">
        <v>115</v>
      </c>
      <c r="D24" s="8" t="s">
        <v>116</v>
      </c>
      <c r="E24" s="8" t="s">
        <v>117</v>
      </c>
      <c r="F24" s="8" t="s">
        <v>73</v>
      </c>
      <c r="G24" s="8" t="s">
        <v>174</v>
      </c>
      <c r="H24" s="9" t="s">
        <v>118</v>
      </c>
      <c r="I24" s="8">
        <v>3</v>
      </c>
      <c r="J24" s="8" t="s">
        <v>18</v>
      </c>
      <c r="K24" s="10">
        <v>43677</v>
      </c>
      <c r="L24" s="10">
        <v>43768</v>
      </c>
      <c r="M24" s="8" t="s">
        <v>16</v>
      </c>
      <c r="N24" s="11">
        <v>29400</v>
      </c>
      <c r="O24" s="11">
        <v>88200</v>
      </c>
      <c r="P24" s="9" t="s">
        <v>119</v>
      </c>
      <c r="Q24" s="8" t="s">
        <v>231</v>
      </c>
    </row>
    <row r="25" spans="1:1024" ht="15.75" thickTop="1" x14ac:dyDescent="0.25"/>
  </sheetData>
  <autoFilter ref="A2:AMJ24" xr:uid="{5D1ED620-4FE0-4BA0-A65D-46DA733E8DCF}"/>
  <printOptions horizontalCentered="1"/>
  <pageMargins left="0" right="0" top="0" bottom="0" header="0" footer="0"/>
  <pageSetup paperSize="9" scale="21"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70"/>
  <sheetViews>
    <sheetView showGridLines="0" tabSelected="1" topLeftCell="G1" zoomScale="80" zoomScaleNormal="80" zoomScaleSheetLayoutView="70" workbookViewId="0">
      <pane ySplit="2" topLeftCell="A3" activePane="bottomLeft" state="frozen"/>
      <selection activeCell="E2" sqref="E2"/>
      <selection pane="bottomLeft" activeCell="A32" sqref="A32:XFD32"/>
    </sheetView>
  </sheetViews>
  <sheetFormatPr defaultColWidth="17.7109375" defaultRowHeight="15" x14ac:dyDescent="0.25"/>
  <cols>
    <col min="1" max="1" width="1.7109375" style="32" customWidth="1"/>
    <col min="2" max="2" width="16.28515625" style="32" customWidth="1"/>
    <col min="3" max="3" width="16.7109375" style="32" customWidth="1"/>
    <col min="4" max="4" width="28.7109375" style="32" customWidth="1"/>
    <col min="5" max="5" width="21" style="32" customWidth="1"/>
    <col min="6" max="6" width="21.5703125" style="46" customWidth="1"/>
    <col min="7" max="7" width="20.28515625" style="46" customWidth="1"/>
    <col min="8" max="8" width="15" style="32" customWidth="1"/>
    <col min="9" max="9" width="22.28515625" style="32" customWidth="1"/>
    <col min="10" max="10" width="49.7109375" style="34" customWidth="1"/>
    <col min="11" max="11" width="15.7109375" style="46" customWidth="1"/>
    <col min="12" max="12" width="15.28515625" style="32" customWidth="1"/>
    <col min="13" max="13" width="12.28515625" style="33" customWidth="1"/>
    <col min="14" max="14" width="17.28515625" style="33" customWidth="1"/>
    <col min="15" max="15" width="22.5703125" style="33" bestFit="1" customWidth="1"/>
    <col min="16" max="16" width="13.42578125" style="32" customWidth="1"/>
    <col min="17" max="17" width="44" style="47" customWidth="1"/>
    <col min="18" max="18" width="22.7109375" style="47" customWidth="1"/>
    <col min="19" max="19" width="29.7109375" style="48" customWidth="1"/>
    <col min="20" max="20" width="33" style="32" customWidth="1"/>
    <col min="21" max="22" width="17.7109375" style="32" customWidth="1"/>
    <col min="23" max="16384" width="17.7109375" style="32"/>
  </cols>
  <sheetData>
    <row r="1" spans="1:1027 16378:16384" ht="5.25" customHeight="1" thickBot="1" x14ac:dyDescent="0.3">
      <c r="B1" s="33"/>
      <c r="C1" s="33">
        <f ca="1">TODAY()</f>
        <v>43936</v>
      </c>
      <c r="F1" s="32"/>
      <c r="G1" s="32"/>
      <c r="M1" s="32"/>
      <c r="N1" s="32"/>
      <c r="O1" s="32"/>
      <c r="Q1" s="32"/>
      <c r="R1" s="32"/>
      <c r="S1" s="32"/>
    </row>
    <row r="2" spans="1:1027 16378:16384" ht="30.75" thickTop="1" x14ac:dyDescent="0.25">
      <c r="B2" s="35" t="s">
        <v>51</v>
      </c>
      <c r="C2" s="35" t="s">
        <v>0</v>
      </c>
      <c r="D2" s="35" t="s">
        <v>1</v>
      </c>
      <c r="E2" s="35" t="s">
        <v>2</v>
      </c>
      <c r="F2" s="35" t="s">
        <v>3</v>
      </c>
      <c r="G2" s="35" t="s">
        <v>47</v>
      </c>
      <c r="H2" s="35" t="s">
        <v>4</v>
      </c>
      <c r="I2" s="35" t="s">
        <v>5</v>
      </c>
      <c r="J2" s="35" t="s">
        <v>6</v>
      </c>
      <c r="K2" s="35" t="s">
        <v>7</v>
      </c>
      <c r="L2" s="35" t="s">
        <v>0</v>
      </c>
      <c r="M2" s="36" t="s">
        <v>8</v>
      </c>
      <c r="N2" s="36" t="s">
        <v>9</v>
      </c>
      <c r="O2" s="36" t="s">
        <v>43</v>
      </c>
      <c r="P2" s="35" t="s">
        <v>10</v>
      </c>
      <c r="Q2" s="37" t="s">
        <v>11</v>
      </c>
      <c r="R2" s="37" t="s">
        <v>12</v>
      </c>
      <c r="S2" s="35" t="s">
        <v>13</v>
      </c>
      <c r="T2" s="35" t="s">
        <v>14</v>
      </c>
      <c r="U2" s="38"/>
      <c r="V2" s="38"/>
      <c r="W2" s="38"/>
      <c r="X2" s="39"/>
    </row>
    <row r="3" spans="1:1027 16378:16384" s="41" customFormat="1" ht="90" customHeight="1" x14ac:dyDescent="0.25">
      <c r="A3" s="40"/>
      <c r="B3" s="69" t="s">
        <v>71</v>
      </c>
      <c r="C3" s="69" t="s">
        <v>15</v>
      </c>
      <c r="D3" s="69" t="s">
        <v>30</v>
      </c>
      <c r="E3" s="69" t="s">
        <v>31</v>
      </c>
      <c r="F3" s="69" t="s">
        <v>32</v>
      </c>
      <c r="G3" s="76" t="s">
        <v>153</v>
      </c>
      <c r="H3" s="69" t="s">
        <v>73</v>
      </c>
      <c r="I3" s="69" t="s">
        <v>157</v>
      </c>
      <c r="J3" s="70" t="s">
        <v>161</v>
      </c>
      <c r="K3" s="69">
        <v>60</v>
      </c>
      <c r="L3" s="44" t="s">
        <v>18</v>
      </c>
      <c r="M3" s="44">
        <v>43586</v>
      </c>
      <c r="N3" s="71">
        <v>45412</v>
      </c>
      <c r="O3" s="52" t="s">
        <v>19</v>
      </c>
      <c r="P3" s="42" t="s">
        <v>24</v>
      </c>
      <c r="Q3" s="72" t="s">
        <v>19</v>
      </c>
      <c r="R3" s="72">
        <v>222000</v>
      </c>
      <c r="S3" s="69" t="s">
        <v>159</v>
      </c>
      <c r="T3" s="72"/>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row>
    <row r="4" spans="1:1027 16378:16384" s="41" customFormat="1" ht="90" customHeight="1" x14ac:dyDescent="0.25">
      <c r="A4" s="40"/>
      <c r="B4" s="69" t="s">
        <v>71</v>
      </c>
      <c r="C4" s="69" t="s">
        <v>15</v>
      </c>
      <c r="D4" s="69" t="s">
        <v>30</v>
      </c>
      <c r="E4" s="69" t="s">
        <v>31</v>
      </c>
      <c r="F4" s="69" t="s">
        <v>32</v>
      </c>
      <c r="G4" s="76" t="s">
        <v>153</v>
      </c>
      <c r="H4" s="69" t="s">
        <v>73</v>
      </c>
      <c r="I4" s="69" t="s">
        <v>154</v>
      </c>
      <c r="J4" s="70" t="s">
        <v>158</v>
      </c>
      <c r="K4" s="69">
        <v>60</v>
      </c>
      <c r="L4" s="44" t="s">
        <v>18</v>
      </c>
      <c r="M4" s="44">
        <v>43586</v>
      </c>
      <c r="N4" s="71">
        <v>45412</v>
      </c>
      <c r="O4" s="44">
        <f t="shared" ref="O4:O11" ca="1" si="0">N4-$C$1</f>
        <v>1476</v>
      </c>
      <c r="P4" s="42" t="s">
        <v>17</v>
      </c>
      <c r="Q4" s="72">
        <v>5717.25</v>
      </c>
      <c r="R4" s="72">
        <f>Q4*K4</f>
        <v>343035</v>
      </c>
      <c r="S4" s="69" t="s">
        <v>159</v>
      </c>
      <c r="T4" s="72"/>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row>
    <row r="5" spans="1:1027 16378:16384" s="41" customFormat="1" ht="90" customHeight="1" x14ac:dyDescent="0.25">
      <c r="A5" s="40"/>
      <c r="B5" s="69" t="s">
        <v>71</v>
      </c>
      <c r="C5" s="69" t="s">
        <v>15</v>
      </c>
      <c r="D5" s="69" t="s">
        <v>30</v>
      </c>
      <c r="E5" s="69" t="s">
        <v>31</v>
      </c>
      <c r="F5" s="69" t="s">
        <v>32</v>
      </c>
      <c r="G5" s="76" t="s">
        <v>153</v>
      </c>
      <c r="H5" s="69" t="s">
        <v>73</v>
      </c>
      <c r="I5" s="69" t="s">
        <v>156</v>
      </c>
      <c r="J5" s="77" t="s">
        <v>162</v>
      </c>
      <c r="K5" s="69">
        <v>60</v>
      </c>
      <c r="L5" s="44" t="s">
        <v>18</v>
      </c>
      <c r="M5" s="44">
        <v>43586</v>
      </c>
      <c r="N5" s="71">
        <v>45412</v>
      </c>
      <c r="O5" s="44">
        <f t="shared" ca="1" si="0"/>
        <v>1476</v>
      </c>
      <c r="P5" s="42" t="s">
        <v>17</v>
      </c>
      <c r="Q5" s="72">
        <v>1414.875</v>
      </c>
      <c r="R5" s="72">
        <f>Q5*K5</f>
        <v>84892.5</v>
      </c>
      <c r="S5" s="69" t="s">
        <v>159</v>
      </c>
      <c r="T5" s="72"/>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row>
    <row r="6" spans="1:1027 16378:16384" s="41" customFormat="1" ht="90" customHeight="1" x14ac:dyDescent="0.25">
      <c r="A6" s="40"/>
      <c r="B6" s="69" t="s">
        <v>71</v>
      </c>
      <c r="C6" s="69" t="s">
        <v>15</v>
      </c>
      <c r="D6" s="69" t="s">
        <v>30</v>
      </c>
      <c r="E6" s="69" t="s">
        <v>31</v>
      </c>
      <c r="F6" s="69" t="s">
        <v>32</v>
      </c>
      <c r="G6" s="76" t="s">
        <v>153</v>
      </c>
      <c r="H6" s="69" t="s">
        <v>73</v>
      </c>
      <c r="I6" s="69" t="s">
        <v>155</v>
      </c>
      <c r="J6" s="70" t="s">
        <v>160</v>
      </c>
      <c r="K6" s="69">
        <v>60</v>
      </c>
      <c r="L6" s="44" t="s">
        <v>18</v>
      </c>
      <c r="M6" s="44">
        <v>43586</v>
      </c>
      <c r="N6" s="71">
        <v>45412</v>
      </c>
      <c r="O6" s="44">
        <f t="shared" ca="1" si="0"/>
        <v>1476</v>
      </c>
      <c r="P6" s="42" t="s">
        <v>17</v>
      </c>
      <c r="Q6" s="72">
        <v>5082</v>
      </c>
      <c r="R6" s="72">
        <f>Q6*K6</f>
        <v>304920</v>
      </c>
      <c r="S6" s="69" t="s">
        <v>159</v>
      </c>
      <c r="T6" s="72"/>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c r="AMK6" s="40"/>
      <c r="AML6" s="40"/>
      <c r="AMM6" s="40"/>
    </row>
    <row r="7" spans="1:1027 16378:16384" s="41" customFormat="1" ht="90" customHeight="1" x14ac:dyDescent="0.25">
      <c r="A7" s="40"/>
      <c r="B7" s="69" t="s">
        <v>71</v>
      </c>
      <c r="C7" s="69" t="s">
        <v>15</v>
      </c>
      <c r="D7" s="69" t="s">
        <v>30</v>
      </c>
      <c r="E7" s="69" t="s">
        <v>31</v>
      </c>
      <c r="F7" s="69" t="s">
        <v>32</v>
      </c>
      <c r="G7" s="76" t="s">
        <v>169</v>
      </c>
      <c r="H7" s="69" t="s">
        <v>73</v>
      </c>
      <c r="I7" s="69" t="s">
        <v>253</v>
      </c>
      <c r="J7" s="70" t="s">
        <v>161</v>
      </c>
      <c r="K7" s="69">
        <v>60</v>
      </c>
      <c r="L7" s="44" t="s">
        <v>18</v>
      </c>
      <c r="M7" s="44">
        <v>43783</v>
      </c>
      <c r="N7" s="71">
        <v>45412</v>
      </c>
      <c r="O7" s="44">
        <f t="shared" ca="1" si="0"/>
        <v>1476</v>
      </c>
      <c r="P7" s="42" t="s">
        <v>17</v>
      </c>
      <c r="Q7" s="72" t="s">
        <v>19</v>
      </c>
      <c r="R7" s="72">
        <v>222000</v>
      </c>
      <c r="S7" s="69" t="s">
        <v>159</v>
      </c>
      <c r="T7" s="72" t="s">
        <v>242</v>
      </c>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row>
    <row r="8" spans="1:1027 16378:16384" s="41" customFormat="1" ht="90" customHeight="1" x14ac:dyDescent="0.25">
      <c r="A8" s="40"/>
      <c r="B8" s="69" t="s">
        <v>71</v>
      </c>
      <c r="C8" s="69" t="s">
        <v>15</v>
      </c>
      <c r="D8" s="69" t="s">
        <v>30</v>
      </c>
      <c r="E8" s="69" t="s">
        <v>31</v>
      </c>
      <c r="F8" s="69" t="s">
        <v>32</v>
      </c>
      <c r="G8" s="76" t="s">
        <v>153</v>
      </c>
      <c r="H8" s="69" t="s">
        <v>73</v>
      </c>
      <c r="I8" s="69" t="s">
        <v>252</v>
      </c>
      <c r="J8" s="70" t="s">
        <v>158</v>
      </c>
      <c r="K8" s="69">
        <v>60</v>
      </c>
      <c r="L8" s="44" t="s">
        <v>18</v>
      </c>
      <c r="M8" s="44">
        <v>43783</v>
      </c>
      <c r="N8" s="71">
        <v>45412</v>
      </c>
      <c r="O8" s="44">
        <f t="shared" ca="1" si="0"/>
        <v>1476</v>
      </c>
      <c r="P8" s="42" t="s">
        <v>17</v>
      </c>
      <c r="Q8" s="72">
        <v>5717.25</v>
      </c>
      <c r="R8" s="72">
        <f>Q8*K8</f>
        <v>343035</v>
      </c>
      <c r="S8" s="69" t="s">
        <v>159</v>
      </c>
      <c r="T8" s="72" t="s">
        <v>242</v>
      </c>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c r="VI8" s="40"/>
      <c r="VJ8" s="40"/>
      <c r="VK8" s="40"/>
      <c r="VL8" s="40"/>
      <c r="VM8" s="40"/>
      <c r="VN8" s="40"/>
      <c r="VO8" s="40"/>
      <c r="VP8" s="40"/>
      <c r="VQ8" s="40"/>
      <c r="VR8" s="40"/>
      <c r="VS8" s="40"/>
      <c r="VT8" s="40"/>
      <c r="VU8" s="40"/>
      <c r="VV8" s="40"/>
      <c r="VW8" s="40"/>
      <c r="VX8" s="40"/>
      <c r="VY8" s="40"/>
      <c r="VZ8" s="40"/>
      <c r="WA8" s="40"/>
      <c r="WB8" s="40"/>
      <c r="WC8" s="40"/>
      <c r="WD8" s="40"/>
      <c r="WE8" s="40"/>
      <c r="WF8" s="40"/>
      <c r="WG8" s="40"/>
      <c r="WH8" s="40"/>
      <c r="WI8" s="40"/>
      <c r="WJ8" s="40"/>
      <c r="WK8" s="40"/>
      <c r="WL8" s="40"/>
      <c r="WM8" s="40"/>
      <c r="WN8" s="40"/>
      <c r="WO8" s="40"/>
      <c r="WP8" s="40"/>
      <c r="WQ8" s="40"/>
      <c r="WR8" s="40"/>
      <c r="WS8" s="40"/>
      <c r="WT8" s="40"/>
      <c r="WU8" s="40"/>
      <c r="WV8" s="40"/>
      <c r="WW8" s="40"/>
      <c r="WX8" s="40"/>
      <c r="WY8" s="40"/>
      <c r="WZ8" s="40"/>
      <c r="XA8" s="40"/>
      <c r="XB8" s="40"/>
      <c r="XC8" s="40"/>
      <c r="XD8" s="40"/>
      <c r="XE8" s="40"/>
      <c r="XF8" s="40"/>
      <c r="XG8" s="40"/>
      <c r="XH8" s="40"/>
      <c r="XI8" s="40"/>
      <c r="XJ8" s="40"/>
      <c r="XK8" s="40"/>
      <c r="XL8" s="40"/>
      <c r="XM8" s="40"/>
      <c r="XN8" s="40"/>
      <c r="XO8" s="40"/>
      <c r="XP8" s="40"/>
      <c r="XQ8" s="40"/>
      <c r="XR8" s="40"/>
      <c r="XS8" s="40"/>
      <c r="XT8" s="40"/>
      <c r="XU8" s="40"/>
      <c r="XV8" s="40"/>
      <c r="XW8" s="40"/>
      <c r="XX8" s="40"/>
      <c r="XY8" s="40"/>
      <c r="XZ8" s="40"/>
      <c r="YA8" s="40"/>
      <c r="YB8" s="40"/>
      <c r="YC8" s="40"/>
      <c r="YD8" s="40"/>
      <c r="YE8" s="40"/>
      <c r="YF8" s="40"/>
      <c r="YG8" s="40"/>
      <c r="YH8" s="40"/>
      <c r="YI8" s="40"/>
      <c r="YJ8" s="40"/>
      <c r="YK8" s="40"/>
      <c r="YL8" s="40"/>
      <c r="YM8" s="40"/>
      <c r="YN8" s="40"/>
      <c r="YO8" s="40"/>
      <c r="YP8" s="40"/>
      <c r="YQ8" s="40"/>
      <c r="YR8" s="40"/>
      <c r="YS8" s="40"/>
      <c r="YT8" s="40"/>
      <c r="YU8" s="40"/>
      <c r="YV8" s="40"/>
      <c r="YW8" s="40"/>
      <c r="YX8" s="40"/>
      <c r="YY8" s="40"/>
      <c r="YZ8" s="40"/>
      <c r="ZA8" s="40"/>
      <c r="ZB8" s="40"/>
      <c r="ZC8" s="40"/>
      <c r="ZD8" s="40"/>
      <c r="ZE8" s="40"/>
      <c r="ZF8" s="40"/>
      <c r="ZG8" s="40"/>
      <c r="ZH8" s="40"/>
      <c r="ZI8" s="40"/>
      <c r="ZJ8" s="40"/>
      <c r="ZK8" s="40"/>
      <c r="ZL8" s="40"/>
      <c r="ZM8" s="40"/>
      <c r="ZN8" s="40"/>
      <c r="ZO8" s="40"/>
      <c r="ZP8" s="40"/>
      <c r="ZQ8" s="40"/>
      <c r="ZR8" s="40"/>
      <c r="ZS8" s="40"/>
      <c r="ZT8" s="40"/>
      <c r="ZU8" s="40"/>
      <c r="ZV8" s="40"/>
      <c r="ZW8" s="40"/>
      <c r="ZX8" s="40"/>
      <c r="ZY8" s="40"/>
      <c r="ZZ8" s="40"/>
      <c r="AAA8" s="40"/>
      <c r="AAB8" s="40"/>
      <c r="AAC8" s="40"/>
      <c r="AAD8" s="40"/>
      <c r="AAE8" s="40"/>
      <c r="AAF8" s="40"/>
      <c r="AAG8" s="40"/>
      <c r="AAH8" s="40"/>
      <c r="AAI8" s="40"/>
      <c r="AAJ8" s="40"/>
      <c r="AAK8" s="40"/>
      <c r="AAL8" s="40"/>
      <c r="AAM8" s="40"/>
      <c r="AAN8" s="40"/>
      <c r="AAO8" s="40"/>
      <c r="AAP8" s="40"/>
      <c r="AAQ8" s="40"/>
      <c r="AAR8" s="40"/>
      <c r="AAS8" s="40"/>
      <c r="AAT8" s="40"/>
      <c r="AAU8" s="40"/>
      <c r="AAV8" s="40"/>
      <c r="AAW8" s="40"/>
      <c r="AAX8" s="40"/>
      <c r="AAY8" s="40"/>
      <c r="AAZ8" s="40"/>
      <c r="ABA8" s="40"/>
      <c r="ABB8" s="40"/>
      <c r="ABC8" s="40"/>
      <c r="ABD8" s="40"/>
      <c r="ABE8" s="40"/>
      <c r="ABF8" s="40"/>
      <c r="ABG8" s="40"/>
      <c r="ABH8" s="40"/>
      <c r="ABI8" s="40"/>
      <c r="ABJ8" s="40"/>
      <c r="ABK8" s="40"/>
      <c r="ABL8" s="40"/>
      <c r="ABM8" s="40"/>
      <c r="ABN8" s="40"/>
      <c r="ABO8" s="40"/>
      <c r="ABP8" s="40"/>
      <c r="ABQ8" s="40"/>
      <c r="ABR8" s="40"/>
      <c r="ABS8" s="40"/>
      <c r="ABT8" s="40"/>
      <c r="ABU8" s="40"/>
      <c r="ABV8" s="40"/>
      <c r="ABW8" s="40"/>
      <c r="ABX8" s="40"/>
      <c r="ABY8" s="40"/>
      <c r="ABZ8" s="40"/>
      <c r="ACA8" s="40"/>
      <c r="ACB8" s="40"/>
      <c r="ACC8" s="40"/>
      <c r="ACD8" s="40"/>
      <c r="ACE8" s="40"/>
      <c r="ACF8" s="40"/>
      <c r="ACG8" s="40"/>
      <c r="ACH8" s="40"/>
      <c r="ACI8" s="40"/>
      <c r="ACJ8" s="40"/>
      <c r="ACK8" s="40"/>
      <c r="ACL8" s="40"/>
      <c r="ACM8" s="40"/>
      <c r="ACN8" s="40"/>
      <c r="ACO8" s="40"/>
      <c r="ACP8" s="40"/>
      <c r="ACQ8" s="40"/>
      <c r="ACR8" s="40"/>
      <c r="ACS8" s="40"/>
      <c r="ACT8" s="40"/>
      <c r="ACU8" s="40"/>
      <c r="ACV8" s="40"/>
      <c r="ACW8" s="40"/>
      <c r="ACX8" s="40"/>
      <c r="ACY8" s="40"/>
      <c r="ACZ8" s="40"/>
      <c r="ADA8" s="40"/>
      <c r="ADB8" s="40"/>
      <c r="ADC8" s="40"/>
      <c r="ADD8" s="40"/>
      <c r="ADE8" s="40"/>
      <c r="ADF8" s="40"/>
      <c r="ADG8" s="40"/>
      <c r="ADH8" s="40"/>
      <c r="ADI8" s="40"/>
      <c r="ADJ8" s="40"/>
      <c r="ADK8" s="40"/>
      <c r="ADL8" s="40"/>
      <c r="ADM8" s="40"/>
      <c r="ADN8" s="40"/>
      <c r="ADO8" s="40"/>
      <c r="ADP8" s="40"/>
      <c r="ADQ8" s="40"/>
      <c r="ADR8" s="40"/>
      <c r="ADS8" s="40"/>
      <c r="ADT8" s="40"/>
      <c r="ADU8" s="40"/>
      <c r="ADV8" s="40"/>
      <c r="ADW8" s="40"/>
      <c r="ADX8" s="40"/>
      <c r="ADY8" s="40"/>
      <c r="ADZ8" s="40"/>
      <c r="AEA8" s="40"/>
      <c r="AEB8" s="40"/>
      <c r="AEC8" s="40"/>
      <c r="AED8" s="40"/>
      <c r="AEE8" s="40"/>
      <c r="AEF8" s="40"/>
      <c r="AEG8" s="40"/>
      <c r="AEH8" s="40"/>
      <c r="AEI8" s="40"/>
      <c r="AEJ8" s="40"/>
      <c r="AEK8" s="40"/>
      <c r="AEL8" s="40"/>
      <c r="AEM8" s="40"/>
      <c r="AEN8" s="40"/>
      <c r="AEO8" s="40"/>
      <c r="AEP8" s="40"/>
      <c r="AEQ8" s="40"/>
      <c r="AER8" s="40"/>
      <c r="AES8" s="40"/>
      <c r="AET8" s="40"/>
      <c r="AEU8" s="40"/>
      <c r="AEV8" s="40"/>
      <c r="AEW8" s="40"/>
      <c r="AEX8" s="40"/>
      <c r="AEY8" s="40"/>
      <c r="AEZ8" s="40"/>
      <c r="AFA8" s="40"/>
      <c r="AFB8" s="40"/>
      <c r="AFC8" s="40"/>
      <c r="AFD8" s="40"/>
      <c r="AFE8" s="40"/>
      <c r="AFF8" s="40"/>
      <c r="AFG8" s="40"/>
      <c r="AFH8" s="40"/>
      <c r="AFI8" s="40"/>
      <c r="AFJ8" s="40"/>
      <c r="AFK8" s="40"/>
      <c r="AFL8" s="40"/>
      <c r="AFM8" s="40"/>
      <c r="AFN8" s="40"/>
      <c r="AFO8" s="40"/>
      <c r="AFP8" s="40"/>
      <c r="AFQ8" s="40"/>
      <c r="AFR8" s="40"/>
      <c r="AFS8" s="40"/>
      <c r="AFT8" s="40"/>
      <c r="AFU8" s="40"/>
      <c r="AFV8" s="40"/>
      <c r="AFW8" s="40"/>
      <c r="AFX8" s="40"/>
      <c r="AFY8" s="40"/>
      <c r="AFZ8" s="40"/>
      <c r="AGA8" s="40"/>
      <c r="AGB8" s="40"/>
      <c r="AGC8" s="40"/>
      <c r="AGD8" s="40"/>
      <c r="AGE8" s="40"/>
      <c r="AGF8" s="40"/>
      <c r="AGG8" s="40"/>
      <c r="AGH8" s="40"/>
      <c r="AGI8" s="40"/>
      <c r="AGJ8" s="40"/>
      <c r="AGK8" s="40"/>
      <c r="AGL8" s="40"/>
      <c r="AGM8" s="40"/>
      <c r="AGN8" s="40"/>
      <c r="AGO8" s="40"/>
      <c r="AGP8" s="40"/>
      <c r="AGQ8" s="40"/>
      <c r="AGR8" s="40"/>
      <c r="AGS8" s="40"/>
      <c r="AGT8" s="40"/>
      <c r="AGU8" s="40"/>
      <c r="AGV8" s="40"/>
      <c r="AGW8" s="40"/>
      <c r="AGX8" s="40"/>
      <c r="AGY8" s="40"/>
      <c r="AGZ8" s="40"/>
      <c r="AHA8" s="40"/>
      <c r="AHB8" s="40"/>
      <c r="AHC8" s="40"/>
      <c r="AHD8" s="40"/>
      <c r="AHE8" s="40"/>
      <c r="AHF8" s="40"/>
      <c r="AHG8" s="40"/>
      <c r="AHH8" s="40"/>
      <c r="AHI8" s="40"/>
      <c r="AHJ8" s="40"/>
      <c r="AHK8" s="40"/>
      <c r="AHL8" s="40"/>
      <c r="AHM8" s="40"/>
      <c r="AHN8" s="40"/>
      <c r="AHO8" s="40"/>
      <c r="AHP8" s="40"/>
      <c r="AHQ8" s="40"/>
      <c r="AHR8" s="40"/>
      <c r="AHS8" s="40"/>
      <c r="AHT8" s="40"/>
      <c r="AHU8" s="40"/>
      <c r="AHV8" s="40"/>
      <c r="AHW8" s="40"/>
      <c r="AHX8" s="40"/>
      <c r="AHY8" s="40"/>
      <c r="AHZ8" s="40"/>
      <c r="AIA8" s="40"/>
      <c r="AIB8" s="40"/>
      <c r="AIC8" s="40"/>
      <c r="AID8" s="40"/>
      <c r="AIE8" s="40"/>
      <c r="AIF8" s="40"/>
      <c r="AIG8" s="40"/>
      <c r="AIH8" s="40"/>
      <c r="AII8" s="40"/>
      <c r="AIJ8" s="40"/>
      <c r="AIK8" s="40"/>
      <c r="AIL8" s="40"/>
      <c r="AIM8" s="40"/>
      <c r="AIN8" s="40"/>
      <c r="AIO8" s="40"/>
      <c r="AIP8" s="40"/>
      <c r="AIQ8" s="40"/>
      <c r="AIR8" s="40"/>
      <c r="AIS8" s="40"/>
      <c r="AIT8" s="40"/>
      <c r="AIU8" s="40"/>
      <c r="AIV8" s="40"/>
      <c r="AIW8" s="40"/>
      <c r="AIX8" s="40"/>
      <c r="AIY8" s="40"/>
      <c r="AIZ8" s="40"/>
      <c r="AJA8" s="40"/>
      <c r="AJB8" s="40"/>
      <c r="AJC8" s="40"/>
      <c r="AJD8" s="40"/>
      <c r="AJE8" s="40"/>
      <c r="AJF8" s="40"/>
      <c r="AJG8" s="40"/>
      <c r="AJH8" s="40"/>
      <c r="AJI8" s="40"/>
      <c r="AJJ8" s="40"/>
      <c r="AJK8" s="40"/>
      <c r="AJL8" s="40"/>
      <c r="AJM8" s="40"/>
      <c r="AJN8" s="40"/>
      <c r="AJO8" s="40"/>
      <c r="AJP8" s="40"/>
      <c r="AJQ8" s="40"/>
      <c r="AJR8" s="40"/>
      <c r="AJS8" s="40"/>
      <c r="AJT8" s="40"/>
      <c r="AJU8" s="40"/>
      <c r="AJV8" s="40"/>
      <c r="AJW8" s="40"/>
      <c r="AJX8" s="40"/>
      <c r="AJY8" s="40"/>
      <c r="AJZ8" s="40"/>
      <c r="AKA8" s="40"/>
      <c r="AKB8" s="40"/>
      <c r="AKC8" s="40"/>
      <c r="AKD8" s="40"/>
      <c r="AKE8" s="40"/>
      <c r="AKF8" s="40"/>
      <c r="AKG8" s="40"/>
      <c r="AKH8" s="40"/>
      <c r="AKI8" s="40"/>
      <c r="AKJ8" s="40"/>
      <c r="AKK8" s="40"/>
      <c r="AKL8" s="40"/>
      <c r="AKM8" s="40"/>
      <c r="AKN8" s="40"/>
      <c r="AKO8" s="40"/>
      <c r="AKP8" s="40"/>
      <c r="AKQ8" s="40"/>
      <c r="AKR8" s="40"/>
      <c r="AKS8" s="40"/>
      <c r="AKT8" s="40"/>
      <c r="AKU8" s="40"/>
      <c r="AKV8" s="40"/>
      <c r="AKW8" s="40"/>
      <c r="AKX8" s="40"/>
      <c r="AKY8" s="40"/>
      <c r="AKZ8" s="40"/>
      <c r="ALA8" s="40"/>
      <c r="ALB8" s="40"/>
      <c r="ALC8" s="40"/>
      <c r="ALD8" s="40"/>
      <c r="ALE8" s="40"/>
      <c r="ALF8" s="40"/>
      <c r="ALG8" s="40"/>
      <c r="ALH8" s="40"/>
      <c r="ALI8" s="40"/>
      <c r="ALJ8" s="40"/>
      <c r="ALK8" s="40"/>
      <c r="ALL8" s="40"/>
      <c r="ALM8" s="40"/>
      <c r="ALN8" s="40"/>
      <c r="ALO8" s="40"/>
      <c r="ALP8" s="40"/>
      <c r="ALQ8" s="40"/>
      <c r="ALR8" s="40"/>
      <c r="ALS8" s="40"/>
      <c r="ALT8" s="40"/>
      <c r="ALU8" s="40"/>
      <c r="ALV8" s="40"/>
      <c r="ALW8" s="40"/>
      <c r="ALX8" s="40"/>
      <c r="ALY8" s="40"/>
      <c r="ALZ8" s="40"/>
      <c r="AMA8" s="40"/>
      <c r="AMB8" s="40"/>
      <c r="AMC8" s="40"/>
      <c r="AMD8" s="40"/>
      <c r="AME8" s="40"/>
      <c r="AMF8" s="40"/>
      <c r="AMG8" s="40"/>
      <c r="AMH8" s="40"/>
      <c r="AMI8" s="40"/>
      <c r="AMJ8" s="40"/>
      <c r="AMK8" s="40"/>
      <c r="AML8" s="40"/>
      <c r="AMM8" s="40"/>
    </row>
    <row r="9" spans="1:1027 16378:16384" s="41" customFormat="1" ht="134.25" customHeight="1" x14ac:dyDescent="0.25">
      <c r="A9" s="40"/>
      <c r="B9" s="69" t="s">
        <v>71</v>
      </c>
      <c r="C9" s="69" t="s">
        <v>15</v>
      </c>
      <c r="D9" s="69" t="s">
        <v>30</v>
      </c>
      <c r="E9" s="69" t="s">
        <v>31</v>
      </c>
      <c r="F9" s="69" t="s">
        <v>32</v>
      </c>
      <c r="G9" s="76" t="s">
        <v>153</v>
      </c>
      <c r="H9" s="69" t="s">
        <v>73</v>
      </c>
      <c r="I9" s="69" t="s">
        <v>240</v>
      </c>
      <c r="J9" s="77" t="s">
        <v>162</v>
      </c>
      <c r="K9" s="69">
        <v>60</v>
      </c>
      <c r="L9" s="44" t="s">
        <v>18</v>
      </c>
      <c r="M9" s="44">
        <v>43783</v>
      </c>
      <c r="N9" s="71">
        <v>45412</v>
      </c>
      <c r="O9" s="44">
        <f t="shared" ca="1" si="0"/>
        <v>1476</v>
      </c>
      <c r="P9" s="42" t="s">
        <v>17</v>
      </c>
      <c r="Q9" s="72">
        <v>1414.875</v>
      </c>
      <c r="R9" s="72">
        <f>Q9*K9</f>
        <v>84892.5</v>
      </c>
      <c r="S9" s="69" t="s">
        <v>159</v>
      </c>
      <c r="T9" s="72" t="s">
        <v>242</v>
      </c>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c r="AMK9" s="40"/>
      <c r="AML9" s="40"/>
      <c r="AMM9" s="40"/>
    </row>
    <row r="10" spans="1:1027 16378:16384" s="41" customFormat="1" ht="90" customHeight="1" x14ac:dyDescent="0.25">
      <c r="A10" s="40"/>
      <c r="B10" s="69" t="s">
        <v>71</v>
      </c>
      <c r="C10" s="69" t="s">
        <v>15</v>
      </c>
      <c r="D10" s="69" t="s">
        <v>30</v>
      </c>
      <c r="E10" s="69" t="s">
        <v>31</v>
      </c>
      <c r="F10" s="69" t="s">
        <v>32</v>
      </c>
      <c r="G10" s="76" t="s">
        <v>153</v>
      </c>
      <c r="H10" s="69" t="s">
        <v>73</v>
      </c>
      <c r="I10" s="69" t="s">
        <v>241</v>
      </c>
      <c r="J10" s="70" t="s">
        <v>160</v>
      </c>
      <c r="K10" s="69">
        <v>60</v>
      </c>
      <c r="L10" s="44" t="s">
        <v>18</v>
      </c>
      <c r="M10" s="44">
        <v>43783</v>
      </c>
      <c r="N10" s="71">
        <v>45412</v>
      </c>
      <c r="O10" s="44">
        <f t="shared" ca="1" si="0"/>
        <v>1476</v>
      </c>
      <c r="P10" s="42" t="s">
        <v>17</v>
      </c>
      <c r="Q10" s="72">
        <v>5082</v>
      </c>
      <c r="R10" s="72">
        <f>Q10*K10</f>
        <v>304920</v>
      </c>
      <c r="S10" s="69" t="s">
        <v>159</v>
      </c>
      <c r="T10" s="72" t="s">
        <v>242</v>
      </c>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row>
    <row r="11" spans="1:1027 16378:16384" s="40" customFormat="1" ht="168.6" customHeight="1" x14ac:dyDescent="0.25">
      <c r="B11" s="60" t="s">
        <v>71</v>
      </c>
      <c r="C11" s="42" t="s">
        <v>15</v>
      </c>
      <c r="D11" s="60" t="s">
        <v>85</v>
      </c>
      <c r="E11" s="42" t="s">
        <v>86</v>
      </c>
      <c r="F11" s="42" t="s">
        <v>87</v>
      </c>
      <c r="G11" s="42" t="s">
        <v>48</v>
      </c>
      <c r="H11" s="60" t="s">
        <v>73</v>
      </c>
      <c r="I11" s="60" t="s">
        <v>232</v>
      </c>
      <c r="J11" s="61" t="s">
        <v>89</v>
      </c>
      <c r="K11" s="60">
        <v>12</v>
      </c>
      <c r="L11" s="60" t="s">
        <v>18</v>
      </c>
      <c r="M11" s="74">
        <v>43785</v>
      </c>
      <c r="N11" s="81">
        <v>44150</v>
      </c>
      <c r="O11" s="44">
        <f t="shared" ca="1" si="0"/>
        <v>214</v>
      </c>
      <c r="P11" s="80" t="s">
        <v>17</v>
      </c>
      <c r="Q11" s="45" t="s">
        <v>41</v>
      </c>
      <c r="R11" s="45" t="s">
        <v>19</v>
      </c>
      <c r="S11" s="42" t="s">
        <v>45</v>
      </c>
      <c r="T11" s="49" t="s">
        <v>63</v>
      </c>
      <c r="XEX11" s="78"/>
      <c r="XEY11" s="78"/>
      <c r="XEZ11" s="78"/>
      <c r="XFB11" s="78"/>
      <c r="XFC11" s="78"/>
      <c r="XFD11" s="78"/>
    </row>
    <row r="12" spans="1:1027 16378:16384" s="41" customFormat="1" ht="169.9" customHeight="1" x14ac:dyDescent="0.25">
      <c r="A12" s="40"/>
      <c r="B12" s="42" t="s">
        <v>71</v>
      </c>
      <c r="C12" s="42" t="s">
        <v>15</v>
      </c>
      <c r="D12" s="42" t="s">
        <v>85</v>
      </c>
      <c r="E12" s="42" t="s">
        <v>86</v>
      </c>
      <c r="F12" s="42" t="s">
        <v>87</v>
      </c>
      <c r="G12" s="42" t="s">
        <v>48</v>
      </c>
      <c r="H12" s="42" t="s">
        <v>73</v>
      </c>
      <c r="I12" s="42" t="s">
        <v>88</v>
      </c>
      <c r="J12" s="43" t="s">
        <v>89</v>
      </c>
      <c r="K12" s="42">
        <v>6</v>
      </c>
      <c r="L12" s="42" t="s">
        <v>18</v>
      </c>
      <c r="M12" s="59">
        <v>43605</v>
      </c>
      <c r="N12" s="50">
        <v>43788</v>
      </c>
      <c r="O12" s="52" t="s">
        <v>19</v>
      </c>
      <c r="P12" s="42" t="s">
        <v>24</v>
      </c>
      <c r="Q12" s="75" t="s">
        <v>41</v>
      </c>
      <c r="R12" s="75" t="s">
        <v>19</v>
      </c>
      <c r="S12" s="73" t="s">
        <v>45</v>
      </c>
      <c r="T12" s="82" t="s">
        <v>63</v>
      </c>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c r="AMK12" s="40"/>
      <c r="AML12" s="40"/>
      <c r="AMM12" s="40"/>
      <c r="XEX12" s="79"/>
      <c r="XEY12" s="79"/>
      <c r="XEZ12" s="79"/>
      <c r="XFB12" s="62"/>
      <c r="XFC12" s="62"/>
      <c r="XFD12" s="62"/>
    </row>
    <row r="13" spans="1:1027 16378:16384" s="40" customFormat="1" ht="156.94999999999999" customHeight="1" x14ac:dyDescent="0.25">
      <c r="B13" s="42" t="s">
        <v>71</v>
      </c>
      <c r="C13" s="42" t="s">
        <v>15</v>
      </c>
      <c r="D13" s="42" t="s">
        <v>180</v>
      </c>
      <c r="E13" s="42" t="s">
        <v>181</v>
      </c>
      <c r="F13" s="42" t="s">
        <v>182</v>
      </c>
      <c r="G13" s="42" t="s">
        <v>48</v>
      </c>
      <c r="H13" s="42" t="s">
        <v>73</v>
      </c>
      <c r="I13" s="42" t="s">
        <v>243</v>
      </c>
      <c r="J13" s="43" t="s">
        <v>233</v>
      </c>
      <c r="K13" s="42">
        <v>30</v>
      </c>
      <c r="L13" s="42" t="s">
        <v>84</v>
      </c>
      <c r="M13" s="59">
        <v>43739</v>
      </c>
      <c r="N13" s="44">
        <v>43769</v>
      </c>
      <c r="O13" s="52" t="s">
        <v>19</v>
      </c>
      <c r="P13" s="42" t="s">
        <v>24</v>
      </c>
      <c r="Q13" s="75">
        <v>140000</v>
      </c>
      <c r="R13" s="75">
        <f>Q13*K13</f>
        <v>4200000</v>
      </c>
      <c r="S13" s="42" t="s">
        <v>185</v>
      </c>
      <c r="T13" s="60"/>
      <c r="XEX13" s="78"/>
      <c r="XEY13" s="78"/>
      <c r="XEZ13" s="78"/>
      <c r="XFB13" s="49"/>
      <c r="XFC13" s="49"/>
      <c r="XFD13" s="49"/>
    </row>
    <row r="14" spans="1:1027 16378:16384" s="40" customFormat="1" ht="153" customHeight="1" x14ac:dyDescent="0.25">
      <c r="B14" s="42" t="s">
        <v>71</v>
      </c>
      <c r="C14" s="42" t="s">
        <v>15</v>
      </c>
      <c r="D14" s="42" t="s">
        <v>180</v>
      </c>
      <c r="E14" s="42" t="s">
        <v>181</v>
      </c>
      <c r="F14" s="42" t="s">
        <v>182</v>
      </c>
      <c r="G14" s="42" t="s">
        <v>48</v>
      </c>
      <c r="H14" s="42" t="s">
        <v>73</v>
      </c>
      <c r="I14" s="42" t="s">
        <v>273</v>
      </c>
      <c r="J14" s="43" t="s">
        <v>184</v>
      </c>
      <c r="K14" s="42">
        <v>12</v>
      </c>
      <c r="L14" s="42" t="s">
        <v>18</v>
      </c>
      <c r="M14" s="59">
        <v>43783</v>
      </c>
      <c r="N14" s="50">
        <v>44043</v>
      </c>
      <c r="O14" s="44">
        <f ca="1">N14-$C$1</f>
        <v>107</v>
      </c>
      <c r="P14" s="42" t="s">
        <v>17</v>
      </c>
      <c r="Q14" s="75" t="s">
        <v>192</v>
      </c>
      <c r="R14" s="75" t="s">
        <v>192</v>
      </c>
      <c r="S14" s="42" t="s">
        <v>193</v>
      </c>
      <c r="T14" s="84" t="s">
        <v>242</v>
      </c>
      <c r="U14" s="73"/>
      <c r="XEX14" s="78"/>
      <c r="XEY14" s="78"/>
      <c r="XEZ14" s="78"/>
      <c r="XFB14" s="49"/>
      <c r="XFC14" s="49"/>
      <c r="XFD14" s="49"/>
    </row>
    <row r="15" spans="1:1027 16378:16384" s="40" customFormat="1" ht="78.75" customHeight="1" x14ac:dyDescent="0.25">
      <c r="B15" s="42" t="s">
        <v>71</v>
      </c>
      <c r="C15" s="42" t="s">
        <v>15</v>
      </c>
      <c r="D15" s="42" t="s">
        <v>180</v>
      </c>
      <c r="E15" s="42" t="s">
        <v>181</v>
      </c>
      <c r="F15" s="42" t="s">
        <v>182</v>
      </c>
      <c r="G15" s="42" t="s">
        <v>48</v>
      </c>
      <c r="H15" s="42" t="s">
        <v>73</v>
      </c>
      <c r="I15" s="42" t="s">
        <v>183</v>
      </c>
      <c r="J15" s="43" t="s">
        <v>184</v>
      </c>
      <c r="K15" s="42">
        <v>12</v>
      </c>
      <c r="L15" s="42" t="s">
        <v>18</v>
      </c>
      <c r="M15" s="59">
        <v>43678</v>
      </c>
      <c r="N15" s="50">
        <v>44043</v>
      </c>
      <c r="O15" s="52" t="s">
        <v>19</v>
      </c>
      <c r="P15" s="42" t="s">
        <v>24</v>
      </c>
      <c r="Q15" s="45" t="s">
        <v>192</v>
      </c>
      <c r="R15" s="45" t="s">
        <v>192</v>
      </c>
      <c r="S15" s="42" t="s">
        <v>193</v>
      </c>
      <c r="T15" s="42"/>
      <c r="XEX15" s="49"/>
      <c r="XEY15" s="49"/>
      <c r="XEZ15" s="49"/>
      <c r="XFB15" s="49"/>
      <c r="XFC15" s="49"/>
      <c r="XFD15" s="49"/>
    </row>
    <row r="16" spans="1:1027 16378:16384" s="40" customFormat="1" ht="72" customHeight="1" x14ac:dyDescent="0.25">
      <c r="B16" s="42" t="s">
        <v>71</v>
      </c>
      <c r="C16" s="42" t="s">
        <v>148</v>
      </c>
      <c r="D16" s="42" t="s">
        <v>187</v>
      </c>
      <c r="E16" s="42" t="s">
        <v>188</v>
      </c>
      <c r="F16" s="42" t="s">
        <v>189</v>
      </c>
      <c r="G16" s="42" t="s">
        <v>48</v>
      </c>
      <c r="H16" s="42" t="s">
        <v>73</v>
      </c>
      <c r="I16" s="42" t="s">
        <v>190</v>
      </c>
      <c r="J16" s="43" t="s">
        <v>191</v>
      </c>
      <c r="K16" s="42">
        <v>12</v>
      </c>
      <c r="L16" s="42" t="s">
        <v>18</v>
      </c>
      <c r="M16" s="44">
        <v>43759</v>
      </c>
      <c r="N16" s="44">
        <v>44124</v>
      </c>
      <c r="O16" s="44">
        <f ca="1">N16-$C$1</f>
        <v>188</v>
      </c>
      <c r="P16" s="42" t="s">
        <v>17</v>
      </c>
      <c r="Q16" s="45" t="s">
        <v>41</v>
      </c>
      <c r="R16" s="45" t="s">
        <v>41</v>
      </c>
      <c r="S16" s="42" t="s">
        <v>49</v>
      </c>
      <c r="T16" s="42"/>
      <c r="U16" s="78"/>
    </row>
    <row r="17" spans="1:1027" s="40" customFormat="1" ht="52.9" customHeight="1" x14ac:dyDescent="0.25">
      <c r="B17" s="42" t="s">
        <v>71</v>
      </c>
      <c r="C17" s="42" t="s">
        <v>148</v>
      </c>
      <c r="D17" s="42" t="s">
        <v>175</v>
      </c>
      <c r="E17" s="42" t="s">
        <v>176</v>
      </c>
      <c r="F17" s="42" t="s">
        <v>177</v>
      </c>
      <c r="G17" s="42" t="s">
        <v>48</v>
      </c>
      <c r="H17" s="42" t="s">
        <v>73</v>
      </c>
      <c r="I17" s="42" t="s">
        <v>307</v>
      </c>
      <c r="J17" s="43" t="s">
        <v>179</v>
      </c>
      <c r="K17" s="53" t="s">
        <v>19</v>
      </c>
      <c r="L17" s="42" t="s">
        <v>18</v>
      </c>
      <c r="M17" s="44">
        <v>43784</v>
      </c>
      <c r="N17" s="44">
        <v>44135</v>
      </c>
      <c r="O17" s="44">
        <f ca="1">N17-$C$1</f>
        <v>199</v>
      </c>
      <c r="P17" s="42" t="s">
        <v>17</v>
      </c>
      <c r="Q17" s="45" t="s">
        <v>147</v>
      </c>
      <c r="R17" s="45" t="s">
        <v>149</v>
      </c>
      <c r="S17" s="42" t="s">
        <v>263</v>
      </c>
      <c r="T17" s="45" t="s">
        <v>308</v>
      </c>
    </row>
    <row r="18" spans="1:1027" s="40" customFormat="1" ht="52.9" customHeight="1" x14ac:dyDescent="0.25">
      <c r="B18" s="42" t="s">
        <v>71</v>
      </c>
      <c r="C18" s="42" t="s">
        <v>148</v>
      </c>
      <c r="D18" s="42" t="s">
        <v>175</v>
      </c>
      <c r="E18" s="42" t="s">
        <v>176</v>
      </c>
      <c r="F18" s="42" t="s">
        <v>177</v>
      </c>
      <c r="G18" s="42" t="s">
        <v>48</v>
      </c>
      <c r="H18" s="42" t="s">
        <v>73</v>
      </c>
      <c r="I18" s="42" t="s">
        <v>262</v>
      </c>
      <c r="J18" s="43" t="s">
        <v>179</v>
      </c>
      <c r="K18" s="42">
        <v>12</v>
      </c>
      <c r="L18" s="42" t="s">
        <v>18</v>
      </c>
      <c r="M18" s="44">
        <v>43770</v>
      </c>
      <c r="N18" s="44">
        <v>44135</v>
      </c>
      <c r="O18" s="44">
        <f ca="1">N18-$C$1</f>
        <v>199</v>
      </c>
      <c r="P18" s="42" t="s">
        <v>17</v>
      </c>
      <c r="Q18" s="45" t="s">
        <v>147</v>
      </c>
      <c r="R18" s="45" t="s">
        <v>149</v>
      </c>
      <c r="S18" s="42" t="s">
        <v>263</v>
      </c>
      <c r="T18" s="45"/>
    </row>
    <row r="19" spans="1:1027" s="41" customFormat="1" ht="60" x14ac:dyDescent="0.25">
      <c r="A19" s="40"/>
      <c r="B19" s="42" t="s">
        <v>71</v>
      </c>
      <c r="C19" s="42" t="s">
        <v>15</v>
      </c>
      <c r="D19" s="42" t="s">
        <v>127</v>
      </c>
      <c r="E19" s="42" t="s">
        <v>128</v>
      </c>
      <c r="F19" s="42" t="s">
        <v>129</v>
      </c>
      <c r="G19" s="42" t="s">
        <v>48</v>
      </c>
      <c r="H19" s="42" t="s">
        <v>73</v>
      </c>
      <c r="I19" s="42" t="s">
        <v>130</v>
      </c>
      <c r="J19" s="43" t="s">
        <v>131</v>
      </c>
      <c r="K19" s="42">
        <f>12*3</f>
        <v>36</v>
      </c>
      <c r="L19" s="42" t="s">
        <v>18</v>
      </c>
      <c r="M19" s="44">
        <v>43658</v>
      </c>
      <c r="N19" s="44">
        <v>44753</v>
      </c>
      <c r="O19" s="44">
        <f ca="1">N19-$C$1</f>
        <v>817</v>
      </c>
      <c r="P19" s="42" t="s">
        <v>17</v>
      </c>
      <c r="Q19" s="45" t="s">
        <v>41</v>
      </c>
      <c r="R19" s="45" t="s">
        <v>41</v>
      </c>
      <c r="S19" s="42" t="s">
        <v>25</v>
      </c>
      <c r="T19" s="42"/>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row>
    <row r="20" spans="1:1027" s="41" customFormat="1" ht="90" x14ac:dyDescent="0.25">
      <c r="A20" s="40"/>
      <c r="B20" s="42" t="s">
        <v>71</v>
      </c>
      <c r="C20" s="42" t="s">
        <v>15</v>
      </c>
      <c r="D20" s="42" t="s">
        <v>135</v>
      </c>
      <c r="E20" s="42" t="s">
        <v>136</v>
      </c>
      <c r="F20" s="42" t="s">
        <v>137</v>
      </c>
      <c r="G20" s="42" t="s">
        <v>48</v>
      </c>
      <c r="H20" s="42" t="s">
        <v>73</v>
      </c>
      <c r="I20" s="42" t="s">
        <v>138</v>
      </c>
      <c r="J20" s="42" t="s">
        <v>139</v>
      </c>
      <c r="K20" s="53">
        <v>6</v>
      </c>
      <c r="L20" s="42" t="s">
        <v>18</v>
      </c>
      <c r="M20" s="44">
        <v>43647</v>
      </c>
      <c r="N20" s="50">
        <v>43831</v>
      </c>
      <c r="O20" s="52" t="s">
        <v>19</v>
      </c>
      <c r="P20" s="44" t="s">
        <v>24</v>
      </c>
      <c r="Q20" s="51">
        <v>2010</v>
      </c>
      <c r="R20" s="51">
        <f>Q20*K20</f>
        <v>12060</v>
      </c>
      <c r="S20" s="44" t="s">
        <v>29</v>
      </c>
      <c r="T20" s="45"/>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row>
    <row r="21" spans="1:1027" s="41" customFormat="1" ht="74.25" customHeight="1" x14ac:dyDescent="0.25">
      <c r="A21" s="40"/>
      <c r="B21" s="42" t="s">
        <v>71</v>
      </c>
      <c r="C21" s="42" t="s">
        <v>15</v>
      </c>
      <c r="D21" s="42" t="s">
        <v>135</v>
      </c>
      <c r="E21" s="42" t="s">
        <v>136</v>
      </c>
      <c r="F21" s="42" t="s">
        <v>137</v>
      </c>
      <c r="G21" s="42" t="s">
        <v>48</v>
      </c>
      <c r="H21" s="42" t="s">
        <v>73</v>
      </c>
      <c r="I21" s="42" t="s">
        <v>317</v>
      </c>
      <c r="J21" s="42" t="s">
        <v>139</v>
      </c>
      <c r="K21" s="53">
        <v>12</v>
      </c>
      <c r="L21" s="42" t="s">
        <v>18</v>
      </c>
      <c r="M21" s="44">
        <v>43831</v>
      </c>
      <c r="N21" s="50">
        <v>44196</v>
      </c>
      <c r="O21" s="44">
        <f ca="1">N21-$C$1</f>
        <v>260</v>
      </c>
      <c r="P21" s="71" t="s">
        <v>17</v>
      </c>
      <c r="Q21" s="51">
        <v>2010</v>
      </c>
      <c r="R21" s="51">
        <f>Q21*K21</f>
        <v>24120</v>
      </c>
      <c r="S21" s="44" t="s">
        <v>29</v>
      </c>
      <c r="T21" s="45"/>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c r="AMK21" s="40"/>
      <c r="AML21" s="40"/>
      <c r="AMM21" s="40"/>
    </row>
    <row r="22" spans="1:1027" s="41" customFormat="1" ht="74.25" customHeight="1" x14ac:dyDescent="0.25">
      <c r="A22" s="40"/>
      <c r="B22" s="42" t="s">
        <v>71</v>
      </c>
      <c r="C22" s="42" t="s">
        <v>15</v>
      </c>
      <c r="D22" s="42" t="s">
        <v>135</v>
      </c>
      <c r="E22" s="42" t="s">
        <v>136</v>
      </c>
      <c r="F22" s="42" t="s">
        <v>137</v>
      </c>
      <c r="G22" s="42" t="s">
        <v>48</v>
      </c>
      <c r="H22" s="42" t="s">
        <v>73</v>
      </c>
      <c r="I22" s="42" t="s">
        <v>316</v>
      </c>
      <c r="J22" s="42" t="s">
        <v>139</v>
      </c>
      <c r="K22" s="53">
        <v>12</v>
      </c>
      <c r="L22" s="42" t="s">
        <v>18</v>
      </c>
      <c r="M22" s="44">
        <v>43831</v>
      </c>
      <c r="N22" s="50">
        <v>44196</v>
      </c>
      <c r="O22" s="44">
        <f ca="1">N22-$C$1</f>
        <v>260</v>
      </c>
      <c r="P22" s="71" t="s">
        <v>17</v>
      </c>
      <c r="Q22" s="51">
        <v>2010</v>
      </c>
      <c r="R22" s="51">
        <f>Q22*K22</f>
        <v>24120</v>
      </c>
      <c r="S22" s="44" t="s">
        <v>29</v>
      </c>
      <c r="T22" s="45" t="s">
        <v>318</v>
      </c>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row>
    <row r="23" spans="1:1027" s="41" customFormat="1" ht="90" x14ac:dyDescent="0.25">
      <c r="A23" s="40"/>
      <c r="B23" s="42" t="s">
        <v>71</v>
      </c>
      <c r="C23" s="42" t="s">
        <v>148</v>
      </c>
      <c r="D23" s="42" t="s">
        <v>254</v>
      </c>
      <c r="E23" s="42" t="s">
        <v>255</v>
      </c>
      <c r="F23" s="42" t="s">
        <v>256</v>
      </c>
      <c r="G23" s="42" t="s">
        <v>48</v>
      </c>
      <c r="H23" s="42" t="s">
        <v>71</v>
      </c>
      <c r="I23" s="42" t="s">
        <v>313</v>
      </c>
      <c r="J23" s="43" t="s">
        <v>257</v>
      </c>
      <c r="K23" s="42">
        <v>12</v>
      </c>
      <c r="L23" s="42" t="s">
        <v>18</v>
      </c>
      <c r="M23" s="44">
        <v>43647</v>
      </c>
      <c r="N23" s="44">
        <v>44012</v>
      </c>
      <c r="O23" s="52" t="s">
        <v>19</v>
      </c>
      <c r="P23" s="42" t="s">
        <v>24</v>
      </c>
      <c r="Q23" s="45" t="s">
        <v>258</v>
      </c>
      <c r="R23" s="51" t="s">
        <v>19</v>
      </c>
      <c r="S23" s="45" t="s">
        <v>259</v>
      </c>
      <c r="T23" s="42"/>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row>
    <row r="24" spans="1:1027" s="41" customFormat="1" ht="105" x14ac:dyDescent="0.25">
      <c r="A24" s="40"/>
      <c r="B24" s="42" t="s">
        <v>71</v>
      </c>
      <c r="C24" s="42" t="s">
        <v>148</v>
      </c>
      <c r="D24" s="42" t="s">
        <v>254</v>
      </c>
      <c r="E24" s="42" t="s">
        <v>255</v>
      </c>
      <c r="F24" s="42" t="s">
        <v>256</v>
      </c>
      <c r="G24" s="42" t="s">
        <v>48</v>
      </c>
      <c r="H24" s="42" t="s">
        <v>71</v>
      </c>
      <c r="I24" s="42" t="s">
        <v>314</v>
      </c>
      <c r="J24" s="43" t="s">
        <v>257</v>
      </c>
      <c r="K24" s="42">
        <v>12</v>
      </c>
      <c r="L24" s="42" t="s">
        <v>18</v>
      </c>
      <c r="M24" s="44">
        <v>43783</v>
      </c>
      <c r="N24" s="44">
        <v>44012</v>
      </c>
      <c r="O24" s="52" t="s">
        <v>19</v>
      </c>
      <c r="P24" s="42" t="s">
        <v>24</v>
      </c>
      <c r="Q24" s="45" t="s">
        <v>258</v>
      </c>
      <c r="R24" s="51" t="s">
        <v>19</v>
      </c>
      <c r="S24" s="45" t="s">
        <v>259</v>
      </c>
      <c r="T24" s="72" t="s">
        <v>242</v>
      </c>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c r="AMK24" s="40"/>
      <c r="AML24" s="40"/>
      <c r="AMM24" s="40"/>
    </row>
    <row r="25" spans="1:1027" s="41" customFormat="1" ht="81" customHeight="1" x14ac:dyDescent="0.25">
      <c r="A25" s="40"/>
      <c r="B25" s="42" t="s">
        <v>71</v>
      </c>
      <c r="C25" s="42" t="s">
        <v>148</v>
      </c>
      <c r="D25" s="42" t="s">
        <v>254</v>
      </c>
      <c r="E25" s="42" t="s">
        <v>255</v>
      </c>
      <c r="F25" s="42" t="s">
        <v>256</v>
      </c>
      <c r="G25" s="42" t="s">
        <v>48</v>
      </c>
      <c r="H25" s="42" t="s">
        <v>71</v>
      </c>
      <c r="I25" s="42" t="s">
        <v>312</v>
      </c>
      <c r="J25" s="43" t="s">
        <v>257</v>
      </c>
      <c r="K25" s="42"/>
      <c r="L25" s="42"/>
      <c r="M25" s="44"/>
      <c r="N25" s="44"/>
      <c r="O25" s="52"/>
      <c r="P25" s="42"/>
      <c r="Q25" s="45"/>
      <c r="R25" s="51"/>
      <c r="S25" s="45"/>
      <c r="T25" s="72"/>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row>
    <row r="26" spans="1:1027" s="41" customFormat="1" ht="90" x14ac:dyDescent="0.25">
      <c r="A26" s="40"/>
      <c r="B26" s="42" t="s">
        <v>71</v>
      </c>
      <c r="C26" s="42" t="s">
        <v>20</v>
      </c>
      <c r="D26" s="42" t="s">
        <v>79</v>
      </c>
      <c r="E26" s="42" t="s">
        <v>79</v>
      </c>
      <c r="F26" s="42" t="s">
        <v>80</v>
      </c>
      <c r="G26" s="42" t="s">
        <v>48</v>
      </c>
      <c r="H26" s="42" t="s">
        <v>73</v>
      </c>
      <c r="I26" s="42" t="s">
        <v>81</v>
      </c>
      <c r="J26" s="42" t="s">
        <v>82</v>
      </c>
      <c r="K26" s="42">
        <v>12</v>
      </c>
      <c r="L26" s="43" t="s">
        <v>18</v>
      </c>
      <c r="M26" s="50">
        <v>43591</v>
      </c>
      <c r="N26" s="50">
        <v>43956</v>
      </c>
      <c r="O26" s="44">
        <f ca="1">N26-$C$1</f>
        <v>20</v>
      </c>
      <c r="P26" s="42" t="s">
        <v>17</v>
      </c>
      <c r="Q26" s="51">
        <v>2400</v>
      </c>
      <c r="R26" s="45">
        <f>Q26*K26</f>
        <v>28800</v>
      </c>
      <c r="S26" s="42" t="s">
        <v>83</v>
      </c>
      <c r="T26" s="45"/>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c r="AMK26" s="40"/>
      <c r="AML26" s="40"/>
      <c r="AMM26" s="40"/>
    </row>
    <row r="27" spans="1:1027" s="40" customFormat="1" ht="207" customHeight="1" x14ac:dyDescent="0.25">
      <c r="B27" s="42" t="s">
        <v>71</v>
      </c>
      <c r="C27" s="42" t="s">
        <v>148</v>
      </c>
      <c r="D27" s="42" t="s">
        <v>67</v>
      </c>
      <c r="E27" s="42" t="s">
        <v>68</v>
      </c>
      <c r="F27" s="42" t="s">
        <v>69</v>
      </c>
      <c r="G27" s="42" t="s">
        <v>48</v>
      </c>
      <c r="H27" s="42" t="s">
        <v>73</v>
      </c>
      <c r="I27" s="42" t="s">
        <v>150</v>
      </c>
      <c r="J27" s="43" t="s">
        <v>151</v>
      </c>
      <c r="K27" s="53">
        <v>12</v>
      </c>
      <c r="L27" s="63" t="s">
        <v>18</v>
      </c>
      <c r="M27" s="44">
        <v>43595</v>
      </c>
      <c r="N27" s="50">
        <v>43960</v>
      </c>
      <c r="O27" s="44">
        <f ca="1">N27-$C$1</f>
        <v>24</v>
      </c>
      <c r="P27" s="44" t="s">
        <v>17</v>
      </c>
      <c r="Q27" s="51">
        <v>47500</v>
      </c>
      <c r="R27" s="51">
        <f>Q27*K27</f>
        <v>570000</v>
      </c>
      <c r="S27" s="42" t="s">
        <v>152</v>
      </c>
      <c r="T27" s="45"/>
    </row>
    <row r="28" spans="1:1027" s="41" customFormat="1" ht="54.75" customHeight="1" x14ac:dyDescent="0.25">
      <c r="A28" s="40"/>
      <c r="B28" s="42" t="s">
        <v>71</v>
      </c>
      <c r="C28" s="42" t="s">
        <v>148</v>
      </c>
      <c r="D28" s="42" t="s">
        <v>245</v>
      </c>
      <c r="E28" s="42" t="s">
        <v>246</v>
      </c>
      <c r="F28" s="42" t="s">
        <v>247</v>
      </c>
      <c r="G28" s="42" t="s">
        <v>169</v>
      </c>
      <c r="H28" s="42" t="s">
        <v>73</v>
      </c>
      <c r="I28" s="42" t="s">
        <v>280</v>
      </c>
      <c r="J28" s="43" t="s">
        <v>281</v>
      </c>
      <c r="K28" s="42">
        <v>12</v>
      </c>
      <c r="L28" s="42" t="s">
        <v>18</v>
      </c>
      <c r="M28" s="44">
        <v>43797</v>
      </c>
      <c r="N28" s="44">
        <v>44162</v>
      </c>
      <c r="O28" s="44">
        <f ca="1">N28-$C$1</f>
        <v>226</v>
      </c>
      <c r="P28" s="42" t="s">
        <v>17</v>
      </c>
      <c r="Q28" s="51" t="s">
        <v>282</v>
      </c>
      <c r="R28" s="51" t="s">
        <v>250</v>
      </c>
      <c r="S28" s="42" t="s">
        <v>200</v>
      </c>
      <c r="T28" s="42"/>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row>
    <row r="29" spans="1:1027" s="41" customFormat="1" ht="105" x14ac:dyDescent="0.25">
      <c r="A29" s="40"/>
      <c r="B29" s="42" t="s">
        <v>71</v>
      </c>
      <c r="C29" s="54" t="s">
        <v>15</v>
      </c>
      <c r="D29" s="42" t="s">
        <v>109</v>
      </c>
      <c r="E29" s="42" t="s">
        <v>110</v>
      </c>
      <c r="F29" s="42" t="s">
        <v>111</v>
      </c>
      <c r="G29" s="42" t="s">
        <v>48</v>
      </c>
      <c r="H29" s="42" t="s">
        <v>73</v>
      </c>
      <c r="I29" s="42" t="s">
        <v>272</v>
      </c>
      <c r="J29" s="43" t="s">
        <v>141</v>
      </c>
      <c r="K29" s="42">
        <v>24</v>
      </c>
      <c r="L29" s="42" t="s">
        <v>18</v>
      </c>
      <c r="M29" s="44">
        <v>43783</v>
      </c>
      <c r="N29" s="44">
        <v>44408</v>
      </c>
      <c r="O29" s="44">
        <f ca="1">N29-$C$1</f>
        <v>472</v>
      </c>
      <c r="P29" s="42" t="s">
        <v>17</v>
      </c>
      <c r="Q29" s="45">
        <v>6340</v>
      </c>
      <c r="R29" s="45">
        <f>Q29*K29</f>
        <v>152160</v>
      </c>
      <c r="S29" s="42" t="s">
        <v>114</v>
      </c>
      <c r="T29" s="72" t="s">
        <v>242</v>
      </c>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c r="AMK29" s="40"/>
      <c r="AML29" s="40"/>
      <c r="AMM29" s="40"/>
    </row>
    <row r="30" spans="1:1027" s="41" customFormat="1" ht="45" x14ac:dyDescent="0.25">
      <c r="A30" s="40"/>
      <c r="B30" s="42" t="s">
        <v>71</v>
      </c>
      <c r="C30" s="54" t="s">
        <v>15</v>
      </c>
      <c r="D30" s="42" t="s">
        <v>109</v>
      </c>
      <c r="E30" s="42" t="s">
        <v>110</v>
      </c>
      <c r="F30" s="42" t="s">
        <v>111</v>
      </c>
      <c r="G30" s="42" t="s">
        <v>48</v>
      </c>
      <c r="H30" s="42" t="s">
        <v>73</v>
      </c>
      <c r="I30" s="42" t="s">
        <v>140</v>
      </c>
      <c r="J30" s="43" t="s">
        <v>141</v>
      </c>
      <c r="K30" s="42">
        <v>24</v>
      </c>
      <c r="L30" s="42" t="s">
        <v>18</v>
      </c>
      <c r="M30" s="44">
        <v>43678</v>
      </c>
      <c r="N30" s="44">
        <v>44408</v>
      </c>
      <c r="O30" s="44" t="s">
        <v>19</v>
      </c>
      <c r="P30" s="42" t="s">
        <v>24</v>
      </c>
      <c r="Q30" s="45">
        <v>6340</v>
      </c>
      <c r="R30" s="45">
        <f>Q30*K30</f>
        <v>152160</v>
      </c>
      <c r="S30" s="42" t="s">
        <v>114</v>
      </c>
      <c r="T30" s="45"/>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c r="AMK30" s="40"/>
      <c r="AML30" s="40"/>
      <c r="AMM30" s="40"/>
    </row>
    <row r="31" spans="1:1027" s="41" customFormat="1" ht="71.25" customHeight="1" x14ac:dyDescent="0.25">
      <c r="A31" s="40"/>
      <c r="B31" s="42" t="s">
        <v>71</v>
      </c>
      <c r="C31" s="54" t="s">
        <v>291</v>
      </c>
      <c r="D31" s="42" t="s">
        <v>109</v>
      </c>
      <c r="E31" s="42" t="s">
        <v>110</v>
      </c>
      <c r="F31" s="42" t="s">
        <v>111</v>
      </c>
      <c r="G31" s="42" t="s">
        <v>169</v>
      </c>
      <c r="H31" s="42" t="s">
        <v>73</v>
      </c>
      <c r="I31" s="42" t="s">
        <v>290</v>
      </c>
      <c r="J31" s="43" t="s">
        <v>292</v>
      </c>
      <c r="K31" s="42">
        <v>12</v>
      </c>
      <c r="L31" s="42" t="s">
        <v>18</v>
      </c>
      <c r="M31" s="44">
        <v>43769</v>
      </c>
      <c r="N31" s="44">
        <v>44134</v>
      </c>
      <c r="O31" s="44">
        <v>242</v>
      </c>
      <c r="P31" s="42" t="s">
        <v>17</v>
      </c>
      <c r="Q31" s="45">
        <v>7000</v>
      </c>
      <c r="R31" s="45">
        <v>84000</v>
      </c>
      <c r="S31" s="42" t="s">
        <v>114</v>
      </c>
      <c r="T31" s="72"/>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40"/>
      <c r="VB31" s="40"/>
      <c r="VC31" s="40"/>
      <c r="VD31" s="40"/>
      <c r="VE31" s="40"/>
      <c r="VF31" s="40"/>
      <c r="VG31" s="40"/>
      <c r="VH31" s="40"/>
      <c r="VI31" s="40"/>
      <c r="VJ31" s="40"/>
      <c r="VK31" s="40"/>
      <c r="VL31" s="40"/>
      <c r="VM31" s="40"/>
      <c r="VN31" s="40"/>
      <c r="VO31" s="40"/>
      <c r="VP31" s="40"/>
      <c r="VQ31" s="40"/>
      <c r="VR31" s="40"/>
      <c r="VS31" s="40"/>
      <c r="VT31" s="40"/>
      <c r="VU31" s="40"/>
      <c r="VV31" s="40"/>
      <c r="VW31" s="40"/>
      <c r="VX31" s="40"/>
      <c r="VY31" s="40"/>
      <c r="VZ31" s="40"/>
      <c r="WA31" s="40"/>
      <c r="WB31" s="40"/>
      <c r="WC31" s="40"/>
      <c r="WD31" s="40"/>
      <c r="WE31" s="40"/>
      <c r="WF31" s="40"/>
      <c r="WG31" s="40"/>
      <c r="WH31" s="40"/>
      <c r="WI31" s="40"/>
      <c r="WJ31" s="40"/>
      <c r="WK31" s="40"/>
      <c r="WL31" s="40"/>
      <c r="WM31" s="40"/>
      <c r="WN31" s="40"/>
      <c r="WO31" s="40"/>
      <c r="WP31" s="40"/>
      <c r="WQ31" s="40"/>
      <c r="WR31" s="40"/>
      <c r="WS31" s="40"/>
      <c r="WT31" s="40"/>
      <c r="WU31" s="40"/>
      <c r="WV31" s="40"/>
      <c r="WW31" s="40"/>
      <c r="WX31" s="40"/>
      <c r="WY31" s="40"/>
      <c r="WZ31" s="40"/>
      <c r="XA31" s="40"/>
      <c r="XB31" s="40"/>
      <c r="XC31" s="40"/>
      <c r="XD31" s="40"/>
      <c r="XE31" s="40"/>
      <c r="XF31" s="40"/>
      <c r="XG31" s="40"/>
      <c r="XH31" s="40"/>
      <c r="XI31" s="40"/>
      <c r="XJ31" s="40"/>
      <c r="XK31" s="40"/>
      <c r="XL31" s="40"/>
      <c r="XM31" s="40"/>
      <c r="XN31" s="40"/>
      <c r="XO31" s="40"/>
      <c r="XP31" s="40"/>
      <c r="XQ31" s="40"/>
      <c r="XR31" s="40"/>
      <c r="XS31" s="40"/>
      <c r="XT31" s="40"/>
      <c r="XU31" s="40"/>
      <c r="XV31" s="40"/>
      <c r="XW31" s="40"/>
      <c r="XX31" s="40"/>
      <c r="XY31" s="40"/>
      <c r="XZ31" s="40"/>
      <c r="YA31" s="40"/>
      <c r="YB31" s="40"/>
      <c r="YC31" s="40"/>
      <c r="YD31" s="40"/>
      <c r="YE31" s="40"/>
      <c r="YF31" s="40"/>
      <c r="YG31" s="40"/>
      <c r="YH31" s="40"/>
      <c r="YI31" s="40"/>
      <c r="YJ31" s="40"/>
      <c r="YK31" s="40"/>
      <c r="YL31" s="40"/>
      <c r="YM31" s="40"/>
      <c r="YN31" s="40"/>
      <c r="YO31" s="40"/>
      <c r="YP31" s="40"/>
      <c r="YQ31" s="40"/>
      <c r="YR31" s="40"/>
      <c r="YS31" s="40"/>
      <c r="YT31" s="40"/>
      <c r="YU31" s="40"/>
      <c r="YV31" s="40"/>
      <c r="YW31" s="40"/>
      <c r="YX31" s="40"/>
      <c r="YY31" s="40"/>
      <c r="YZ31" s="40"/>
      <c r="ZA31" s="40"/>
      <c r="ZB31" s="40"/>
      <c r="ZC31" s="40"/>
      <c r="ZD31" s="40"/>
      <c r="ZE31" s="40"/>
      <c r="ZF31" s="40"/>
      <c r="ZG31" s="40"/>
      <c r="ZH31" s="40"/>
      <c r="ZI31" s="40"/>
      <c r="ZJ31" s="40"/>
      <c r="ZK31" s="40"/>
      <c r="ZL31" s="40"/>
      <c r="ZM31" s="40"/>
      <c r="ZN31" s="40"/>
      <c r="ZO31" s="40"/>
      <c r="ZP31" s="40"/>
      <c r="ZQ31" s="40"/>
      <c r="ZR31" s="40"/>
      <c r="ZS31" s="40"/>
      <c r="ZT31" s="40"/>
      <c r="ZU31" s="40"/>
      <c r="ZV31" s="40"/>
      <c r="ZW31" s="40"/>
      <c r="ZX31" s="40"/>
      <c r="ZY31" s="40"/>
      <c r="ZZ31" s="40"/>
      <c r="AAA31" s="40"/>
      <c r="AAB31" s="40"/>
      <c r="AAC31" s="40"/>
      <c r="AAD31" s="40"/>
      <c r="AAE31" s="40"/>
      <c r="AAF31" s="40"/>
      <c r="AAG31" s="40"/>
      <c r="AAH31" s="40"/>
      <c r="AAI31" s="40"/>
      <c r="AAJ31" s="40"/>
      <c r="AAK31" s="40"/>
      <c r="AAL31" s="40"/>
      <c r="AAM31" s="40"/>
      <c r="AAN31" s="40"/>
      <c r="AAO31" s="40"/>
      <c r="AAP31" s="40"/>
      <c r="AAQ31" s="40"/>
      <c r="AAR31" s="40"/>
      <c r="AAS31" s="40"/>
      <c r="AAT31" s="40"/>
      <c r="AAU31" s="40"/>
      <c r="AAV31" s="40"/>
      <c r="AAW31" s="40"/>
      <c r="AAX31" s="40"/>
      <c r="AAY31" s="40"/>
      <c r="AAZ31" s="40"/>
      <c r="ABA31" s="40"/>
      <c r="ABB31" s="40"/>
      <c r="ABC31" s="40"/>
      <c r="ABD31" s="40"/>
      <c r="ABE31" s="40"/>
      <c r="ABF31" s="40"/>
      <c r="ABG31" s="40"/>
      <c r="ABH31" s="40"/>
      <c r="ABI31" s="40"/>
      <c r="ABJ31" s="40"/>
      <c r="ABK31" s="40"/>
      <c r="ABL31" s="40"/>
      <c r="ABM31" s="40"/>
      <c r="ABN31" s="40"/>
      <c r="ABO31" s="40"/>
      <c r="ABP31" s="40"/>
      <c r="ABQ31" s="40"/>
      <c r="ABR31" s="40"/>
      <c r="ABS31" s="40"/>
      <c r="ABT31" s="40"/>
      <c r="ABU31" s="40"/>
      <c r="ABV31" s="40"/>
      <c r="ABW31" s="40"/>
      <c r="ABX31" s="40"/>
      <c r="ABY31" s="40"/>
      <c r="ABZ31" s="40"/>
      <c r="ACA31" s="40"/>
      <c r="ACB31" s="40"/>
      <c r="ACC31" s="40"/>
      <c r="ACD31" s="40"/>
      <c r="ACE31" s="40"/>
      <c r="ACF31" s="40"/>
      <c r="ACG31" s="40"/>
      <c r="ACH31" s="40"/>
      <c r="ACI31" s="40"/>
      <c r="ACJ31" s="40"/>
      <c r="ACK31" s="40"/>
      <c r="ACL31" s="40"/>
      <c r="ACM31" s="40"/>
      <c r="ACN31" s="40"/>
      <c r="ACO31" s="40"/>
      <c r="ACP31" s="40"/>
      <c r="ACQ31" s="40"/>
      <c r="ACR31" s="40"/>
      <c r="ACS31" s="40"/>
      <c r="ACT31" s="40"/>
      <c r="ACU31" s="40"/>
      <c r="ACV31" s="40"/>
      <c r="ACW31" s="40"/>
      <c r="ACX31" s="40"/>
      <c r="ACY31" s="40"/>
      <c r="ACZ31" s="40"/>
      <c r="ADA31" s="40"/>
      <c r="ADB31" s="40"/>
      <c r="ADC31" s="40"/>
      <c r="ADD31" s="40"/>
      <c r="ADE31" s="40"/>
      <c r="ADF31" s="40"/>
      <c r="ADG31" s="40"/>
      <c r="ADH31" s="40"/>
      <c r="ADI31" s="40"/>
      <c r="ADJ31" s="40"/>
      <c r="ADK31" s="40"/>
      <c r="ADL31" s="40"/>
      <c r="ADM31" s="40"/>
      <c r="ADN31" s="40"/>
      <c r="ADO31" s="40"/>
      <c r="ADP31" s="40"/>
      <c r="ADQ31" s="40"/>
      <c r="ADR31" s="40"/>
      <c r="ADS31" s="40"/>
      <c r="ADT31" s="40"/>
      <c r="ADU31" s="40"/>
      <c r="ADV31" s="40"/>
      <c r="ADW31" s="40"/>
      <c r="ADX31" s="40"/>
      <c r="ADY31" s="40"/>
      <c r="ADZ31" s="40"/>
      <c r="AEA31" s="40"/>
      <c r="AEB31" s="40"/>
      <c r="AEC31" s="40"/>
      <c r="AED31" s="40"/>
      <c r="AEE31" s="40"/>
      <c r="AEF31" s="40"/>
      <c r="AEG31" s="40"/>
      <c r="AEH31" s="40"/>
      <c r="AEI31" s="40"/>
      <c r="AEJ31" s="40"/>
      <c r="AEK31" s="40"/>
      <c r="AEL31" s="40"/>
      <c r="AEM31" s="40"/>
      <c r="AEN31" s="40"/>
      <c r="AEO31" s="40"/>
      <c r="AEP31" s="40"/>
      <c r="AEQ31" s="40"/>
      <c r="AER31" s="40"/>
      <c r="AES31" s="40"/>
      <c r="AET31" s="40"/>
      <c r="AEU31" s="40"/>
      <c r="AEV31" s="40"/>
      <c r="AEW31" s="40"/>
      <c r="AEX31" s="40"/>
      <c r="AEY31" s="40"/>
      <c r="AEZ31" s="40"/>
      <c r="AFA31" s="40"/>
      <c r="AFB31" s="40"/>
      <c r="AFC31" s="40"/>
      <c r="AFD31" s="40"/>
      <c r="AFE31" s="40"/>
      <c r="AFF31" s="40"/>
      <c r="AFG31" s="40"/>
      <c r="AFH31" s="40"/>
      <c r="AFI31" s="40"/>
      <c r="AFJ31" s="40"/>
      <c r="AFK31" s="40"/>
      <c r="AFL31" s="40"/>
      <c r="AFM31" s="40"/>
      <c r="AFN31" s="40"/>
      <c r="AFO31" s="40"/>
      <c r="AFP31" s="40"/>
      <c r="AFQ31" s="40"/>
      <c r="AFR31" s="40"/>
      <c r="AFS31" s="40"/>
      <c r="AFT31" s="40"/>
      <c r="AFU31" s="40"/>
      <c r="AFV31" s="40"/>
      <c r="AFW31" s="40"/>
      <c r="AFX31" s="40"/>
      <c r="AFY31" s="40"/>
      <c r="AFZ31" s="40"/>
      <c r="AGA31" s="40"/>
      <c r="AGB31" s="40"/>
      <c r="AGC31" s="40"/>
      <c r="AGD31" s="40"/>
      <c r="AGE31" s="40"/>
      <c r="AGF31" s="40"/>
      <c r="AGG31" s="40"/>
      <c r="AGH31" s="40"/>
      <c r="AGI31" s="40"/>
      <c r="AGJ31" s="40"/>
      <c r="AGK31" s="40"/>
      <c r="AGL31" s="40"/>
      <c r="AGM31" s="40"/>
      <c r="AGN31" s="40"/>
      <c r="AGO31" s="40"/>
      <c r="AGP31" s="40"/>
      <c r="AGQ31" s="40"/>
      <c r="AGR31" s="40"/>
      <c r="AGS31" s="40"/>
      <c r="AGT31" s="40"/>
      <c r="AGU31" s="40"/>
      <c r="AGV31" s="40"/>
      <c r="AGW31" s="40"/>
      <c r="AGX31" s="40"/>
      <c r="AGY31" s="40"/>
      <c r="AGZ31" s="40"/>
      <c r="AHA31" s="40"/>
      <c r="AHB31" s="40"/>
      <c r="AHC31" s="40"/>
      <c r="AHD31" s="40"/>
      <c r="AHE31" s="40"/>
      <c r="AHF31" s="40"/>
      <c r="AHG31" s="40"/>
      <c r="AHH31" s="40"/>
      <c r="AHI31" s="40"/>
      <c r="AHJ31" s="40"/>
      <c r="AHK31" s="40"/>
      <c r="AHL31" s="40"/>
      <c r="AHM31" s="40"/>
      <c r="AHN31" s="40"/>
      <c r="AHO31" s="40"/>
      <c r="AHP31" s="40"/>
      <c r="AHQ31" s="40"/>
      <c r="AHR31" s="40"/>
      <c r="AHS31" s="40"/>
      <c r="AHT31" s="40"/>
      <c r="AHU31" s="40"/>
      <c r="AHV31" s="40"/>
      <c r="AHW31" s="40"/>
      <c r="AHX31" s="40"/>
      <c r="AHY31" s="40"/>
      <c r="AHZ31" s="40"/>
      <c r="AIA31" s="40"/>
      <c r="AIB31" s="40"/>
      <c r="AIC31" s="40"/>
      <c r="AID31" s="40"/>
      <c r="AIE31" s="40"/>
      <c r="AIF31" s="40"/>
      <c r="AIG31" s="40"/>
      <c r="AIH31" s="40"/>
      <c r="AII31" s="40"/>
      <c r="AIJ31" s="40"/>
      <c r="AIK31" s="40"/>
      <c r="AIL31" s="40"/>
      <c r="AIM31" s="40"/>
      <c r="AIN31" s="40"/>
      <c r="AIO31" s="40"/>
      <c r="AIP31" s="40"/>
      <c r="AIQ31" s="40"/>
      <c r="AIR31" s="40"/>
      <c r="AIS31" s="40"/>
      <c r="AIT31" s="40"/>
      <c r="AIU31" s="40"/>
      <c r="AIV31" s="40"/>
      <c r="AIW31" s="40"/>
      <c r="AIX31" s="40"/>
      <c r="AIY31" s="40"/>
      <c r="AIZ31" s="40"/>
      <c r="AJA31" s="40"/>
      <c r="AJB31" s="40"/>
      <c r="AJC31" s="40"/>
      <c r="AJD31" s="40"/>
      <c r="AJE31" s="40"/>
      <c r="AJF31" s="40"/>
      <c r="AJG31" s="40"/>
      <c r="AJH31" s="40"/>
      <c r="AJI31" s="40"/>
      <c r="AJJ31" s="40"/>
      <c r="AJK31" s="40"/>
      <c r="AJL31" s="40"/>
      <c r="AJM31" s="40"/>
      <c r="AJN31" s="40"/>
      <c r="AJO31" s="40"/>
      <c r="AJP31" s="40"/>
      <c r="AJQ31" s="40"/>
      <c r="AJR31" s="40"/>
      <c r="AJS31" s="40"/>
      <c r="AJT31" s="40"/>
      <c r="AJU31" s="40"/>
      <c r="AJV31" s="40"/>
      <c r="AJW31" s="40"/>
      <c r="AJX31" s="40"/>
      <c r="AJY31" s="40"/>
      <c r="AJZ31" s="40"/>
      <c r="AKA31" s="40"/>
      <c r="AKB31" s="40"/>
      <c r="AKC31" s="40"/>
      <c r="AKD31" s="40"/>
      <c r="AKE31" s="40"/>
      <c r="AKF31" s="40"/>
      <c r="AKG31" s="40"/>
      <c r="AKH31" s="40"/>
      <c r="AKI31" s="40"/>
      <c r="AKJ31" s="40"/>
      <c r="AKK31" s="40"/>
      <c r="AKL31" s="40"/>
      <c r="AKM31" s="40"/>
      <c r="AKN31" s="40"/>
      <c r="AKO31" s="40"/>
      <c r="AKP31" s="40"/>
      <c r="AKQ31" s="40"/>
      <c r="AKR31" s="40"/>
      <c r="AKS31" s="40"/>
      <c r="AKT31" s="40"/>
      <c r="AKU31" s="40"/>
      <c r="AKV31" s="40"/>
      <c r="AKW31" s="40"/>
      <c r="AKX31" s="40"/>
      <c r="AKY31" s="40"/>
      <c r="AKZ31" s="40"/>
      <c r="ALA31" s="40"/>
      <c r="ALB31" s="40"/>
      <c r="ALC31" s="40"/>
      <c r="ALD31" s="40"/>
      <c r="ALE31" s="40"/>
      <c r="ALF31" s="40"/>
      <c r="ALG31" s="40"/>
      <c r="ALH31" s="40"/>
      <c r="ALI31" s="40"/>
      <c r="ALJ31" s="40"/>
      <c r="ALK31" s="40"/>
      <c r="ALL31" s="40"/>
      <c r="ALM31" s="40"/>
      <c r="ALN31" s="40"/>
      <c r="ALO31" s="40"/>
      <c r="ALP31" s="40"/>
      <c r="ALQ31" s="40"/>
      <c r="ALR31" s="40"/>
      <c r="ALS31" s="40"/>
      <c r="ALT31" s="40"/>
      <c r="ALU31" s="40"/>
      <c r="ALV31" s="40"/>
      <c r="ALW31" s="40"/>
      <c r="ALX31" s="40"/>
      <c r="ALY31" s="40"/>
      <c r="ALZ31" s="40"/>
      <c r="AMA31" s="40"/>
      <c r="AMB31" s="40"/>
      <c r="AMC31" s="40"/>
      <c r="AMD31" s="40"/>
      <c r="AME31" s="40"/>
      <c r="AMF31" s="40"/>
      <c r="AMG31" s="40"/>
      <c r="AMH31" s="40"/>
      <c r="AMI31" s="40"/>
      <c r="AMJ31" s="40"/>
      <c r="AMK31" s="40"/>
      <c r="AML31" s="40"/>
      <c r="AMM31" s="40"/>
    </row>
    <row r="32" spans="1:1027" s="40" customFormat="1" ht="60" x14ac:dyDescent="0.25">
      <c r="B32" s="42" t="s">
        <v>71</v>
      </c>
      <c r="C32" s="42" t="s">
        <v>15</v>
      </c>
      <c r="D32" s="42" t="s">
        <v>108</v>
      </c>
      <c r="E32" s="42" t="s">
        <v>103</v>
      </c>
      <c r="F32" s="42" t="s">
        <v>104</v>
      </c>
      <c r="G32" s="42" t="s">
        <v>48</v>
      </c>
      <c r="H32" s="42" t="s">
        <v>73</v>
      </c>
      <c r="I32" s="42" t="s">
        <v>105</v>
      </c>
      <c r="J32" s="57" t="s">
        <v>106</v>
      </c>
      <c r="K32" s="57">
        <v>12</v>
      </c>
      <c r="L32" s="57" t="s">
        <v>18</v>
      </c>
      <c r="M32" s="58">
        <v>43605</v>
      </c>
      <c r="N32" s="58">
        <v>43970</v>
      </c>
      <c r="O32" s="52" t="s">
        <v>19</v>
      </c>
      <c r="P32" s="42" t="s">
        <v>24</v>
      </c>
      <c r="Q32" s="45" t="s">
        <v>70</v>
      </c>
      <c r="R32" s="45" t="s">
        <v>70</v>
      </c>
      <c r="S32" s="42" t="s">
        <v>45</v>
      </c>
      <c r="T32" s="45"/>
    </row>
    <row r="33" spans="1:1027 16378:16384" s="40" customFormat="1" ht="70.150000000000006" customHeight="1" x14ac:dyDescent="0.25">
      <c r="B33" s="42" t="s">
        <v>71</v>
      </c>
      <c r="C33" s="42" t="s">
        <v>15</v>
      </c>
      <c r="D33" s="42" t="s">
        <v>108</v>
      </c>
      <c r="E33" s="42" t="s">
        <v>103</v>
      </c>
      <c r="F33" s="42" t="s">
        <v>104</v>
      </c>
      <c r="G33" s="42" t="s">
        <v>48</v>
      </c>
      <c r="H33" s="42" t="s">
        <v>73</v>
      </c>
      <c r="I33" s="42" t="s">
        <v>261</v>
      </c>
      <c r="J33" s="57" t="s">
        <v>106</v>
      </c>
      <c r="K33" s="57">
        <v>12</v>
      </c>
      <c r="L33" s="57" t="s">
        <v>18</v>
      </c>
      <c r="M33" s="58">
        <v>43813</v>
      </c>
      <c r="N33" s="58">
        <v>43970</v>
      </c>
      <c r="O33" s="52" t="s">
        <v>19</v>
      </c>
      <c r="P33" s="42" t="s">
        <v>24</v>
      </c>
      <c r="Q33" s="45" t="s">
        <v>70</v>
      </c>
      <c r="R33" s="45" t="s">
        <v>70</v>
      </c>
      <c r="S33" s="42" t="s">
        <v>45</v>
      </c>
      <c r="T33" s="72" t="s">
        <v>242</v>
      </c>
    </row>
    <row r="34" spans="1:1027 16378:16384" s="40" customFormat="1" ht="70.150000000000006" customHeight="1" x14ac:dyDescent="0.25">
      <c r="B34" s="42" t="s">
        <v>71</v>
      </c>
      <c r="C34" s="42" t="s">
        <v>15</v>
      </c>
      <c r="D34" s="42" t="s">
        <v>108</v>
      </c>
      <c r="E34" s="42" t="s">
        <v>103</v>
      </c>
      <c r="F34" s="42" t="s">
        <v>104</v>
      </c>
      <c r="G34" s="42" t="s">
        <v>48</v>
      </c>
      <c r="H34" s="42" t="s">
        <v>73</v>
      </c>
      <c r="I34" s="42" t="s">
        <v>300</v>
      </c>
      <c r="J34" s="57" t="s">
        <v>106</v>
      </c>
      <c r="K34" s="83" t="s">
        <v>19</v>
      </c>
      <c r="L34" s="57" t="s">
        <v>18</v>
      </c>
      <c r="M34" s="58">
        <v>43612</v>
      </c>
      <c r="N34" s="58">
        <v>43970</v>
      </c>
      <c r="O34" s="44">
        <f ca="1">N34-$C$1</f>
        <v>34</v>
      </c>
      <c r="P34" s="42" t="s">
        <v>17</v>
      </c>
      <c r="Q34" s="45" t="s">
        <v>70</v>
      </c>
      <c r="R34" s="45" t="s">
        <v>70</v>
      </c>
      <c r="S34" s="42" t="s">
        <v>45</v>
      </c>
      <c r="T34" s="72" t="s">
        <v>301</v>
      </c>
    </row>
    <row r="35" spans="1:1027 16378:16384" s="40" customFormat="1" ht="45" x14ac:dyDescent="0.25">
      <c r="B35" s="42" t="s">
        <v>71</v>
      </c>
      <c r="C35" s="42" t="s">
        <v>15</v>
      </c>
      <c r="D35" s="42" t="s">
        <v>55</v>
      </c>
      <c r="E35" s="42" t="s">
        <v>61</v>
      </c>
      <c r="F35" s="42" t="s">
        <v>62</v>
      </c>
      <c r="G35" s="42" t="s">
        <v>48</v>
      </c>
      <c r="H35" s="42" t="s">
        <v>73</v>
      </c>
      <c r="I35" s="42" t="s">
        <v>91</v>
      </c>
      <c r="J35" s="43" t="s">
        <v>92</v>
      </c>
      <c r="K35" s="42">
        <v>12</v>
      </c>
      <c r="L35" s="42" t="s">
        <v>18</v>
      </c>
      <c r="M35" s="44">
        <v>43587</v>
      </c>
      <c r="N35" s="44">
        <v>43952</v>
      </c>
      <c r="O35" s="52" t="s">
        <v>19</v>
      </c>
      <c r="P35" s="44" t="s">
        <v>24</v>
      </c>
      <c r="Q35" s="45">
        <v>13440</v>
      </c>
      <c r="R35" s="45">
        <v>248800</v>
      </c>
      <c r="S35" s="42" t="s">
        <v>90</v>
      </c>
      <c r="T35" s="42"/>
    </row>
    <row r="36" spans="1:1027 16378:16384" s="40" customFormat="1" ht="45" x14ac:dyDescent="0.25">
      <c r="B36" s="42" t="s">
        <v>71</v>
      </c>
      <c r="C36" s="42" t="s">
        <v>15</v>
      </c>
      <c r="D36" s="42" t="s">
        <v>55</v>
      </c>
      <c r="E36" s="42" t="s">
        <v>61</v>
      </c>
      <c r="F36" s="42" t="s">
        <v>62</v>
      </c>
      <c r="G36" s="42" t="s">
        <v>48</v>
      </c>
      <c r="H36" s="42" t="s">
        <v>73</v>
      </c>
      <c r="I36" s="42" t="s">
        <v>274</v>
      </c>
      <c r="J36" s="43" t="s">
        <v>92</v>
      </c>
      <c r="K36" s="53" t="s">
        <v>19</v>
      </c>
      <c r="L36" s="42" t="s">
        <v>18</v>
      </c>
      <c r="M36" s="44">
        <v>43783</v>
      </c>
      <c r="N36" s="44">
        <v>43952</v>
      </c>
      <c r="O36" s="44">
        <f ca="1">N36-$C$1</f>
        <v>16</v>
      </c>
      <c r="P36" s="44" t="s">
        <v>17</v>
      </c>
      <c r="Q36" s="45">
        <v>13440</v>
      </c>
      <c r="R36" s="45">
        <v>248800</v>
      </c>
      <c r="S36" s="42" t="s">
        <v>90</v>
      </c>
      <c r="T36" s="42" t="s">
        <v>275</v>
      </c>
      <c r="XEX36" s="78"/>
      <c r="XEY36" s="78"/>
      <c r="XEZ36" s="78"/>
      <c r="XFB36" s="78"/>
      <c r="XFC36" s="78"/>
      <c r="XFD36" s="78"/>
    </row>
    <row r="37" spans="1:1027 16378:16384" s="40" customFormat="1" ht="60" x14ac:dyDescent="0.25">
      <c r="B37" s="42" t="s">
        <v>71</v>
      </c>
      <c r="C37" s="42" t="s">
        <v>302</v>
      </c>
      <c r="D37" s="42" t="s">
        <v>303</v>
      </c>
      <c r="E37" s="42" t="s">
        <v>304</v>
      </c>
      <c r="F37" s="42" t="s">
        <v>285</v>
      </c>
      <c r="G37" s="42" t="s">
        <v>48</v>
      </c>
      <c r="H37" s="42" t="s">
        <v>73</v>
      </c>
      <c r="I37" s="42" t="s">
        <v>305</v>
      </c>
      <c r="J37" s="43" t="s">
        <v>306</v>
      </c>
      <c r="K37" s="42">
        <v>12</v>
      </c>
      <c r="L37" s="42" t="s">
        <v>18</v>
      </c>
      <c r="M37" s="44">
        <v>43800</v>
      </c>
      <c r="N37" s="44">
        <v>44165</v>
      </c>
      <c r="O37" s="44">
        <f ca="1">N37-$C$1</f>
        <v>229</v>
      </c>
      <c r="P37" s="42" t="s">
        <v>17</v>
      </c>
      <c r="Q37" s="45">
        <v>20500</v>
      </c>
      <c r="R37" s="45">
        <f>Q37*K37</f>
        <v>246000</v>
      </c>
      <c r="S37" s="42" t="s">
        <v>45</v>
      </c>
      <c r="T37" s="42"/>
    </row>
    <row r="38" spans="1:1027 16378:16384" s="41" customFormat="1" ht="75" customHeight="1" x14ac:dyDescent="0.25">
      <c r="A38" s="40"/>
      <c r="B38" s="42" t="s">
        <v>71</v>
      </c>
      <c r="C38" s="42" t="s">
        <v>15</v>
      </c>
      <c r="D38" s="42" t="s">
        <v>163</v>
      </c>
      <c r="E38" s="42" t="s">
        <v>164</v>
      </c>
      <c r="F38" s="42" t="s">
        <v>165</v>
      </c>
      <c r="G38" s="42" t="s">
        <v>48</v>
      </c>
      <c r="H38" s="42" t="s">
        <v>73</v>
      </c>
      <c r="I38" s="42" t="s">
        <v>278</v>
      </c>
      <c r="J38" s="43" t="s">
        <v>279</v>
      </c>
      <c r="K38" s="42">
        <v>24</v>
      </c>
      <c r="L38" s="42" t="s">
        <v>18</v>
      </c>
      <c r="M38" s="44">
        <v>43783</v>
      </c>
      <c r="N38" s="44">
        <v>44408</v>
      </c>
      <c r="O38" s="44">
        <f ca="1">N38-$C$1</f>
        <v>472</v>
      </c>
      <c r="P38" s="42" t="s">
        <v>17</v>
      </c>
      <c r="Q38" s="45" t="s">
        <v>147</v>
      </c>
      <c r="R38" s="45" t="s">
        <v>147</v>
      </c>
      <c r="S38" s="42" t="s">
        <v>168</v>
      </c>
      <c r="T38" s="42" t="s">
        <v>226</v>
      </c>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row>
    <row r="39" spans="1:1027 16378:16384" s="41" customFormat="1" ht="75" customHeight="1" x14ac:dyDescent="0.25">
      <c r="A39" s="40"/>
      <c r="B39" s="42" t="s">
        <v>71</v>
      </c>
      <c r="C39" s="42" t="s">
        <v>15</v>
      </c>
      <c r="D39" s="42" t="s">
        <v>163</v>
      </c>
      <c r="E39" s="42" t="s">
        <v>164</v>
      </c>
      <c r="F39" s="42" t="s">
        <v>165</v>
      </c>
      <c r="G39" s="42" t="s">
        <v>48</v>
      </c>
      <c r="H39" s="42" t="s">
        <v>73</v>
      </c>
      <c r="I39" s="42" t="s">
        <v>166</v>
      </c>
      <c r="J39" s="43" t="s">
        <v>167</v>
      </c>
      <c r="K39" s="42">
        <v>24</v>
      </c>
      <c r="L39" s="42" t="s">
        <v>18</v>
      </c>
      <c r="M39" s="44">
        <v>43678</v>
      </c>
      <c r="N39" s="44">
        <v>44408</v>
      </c>
      <c r="O39" s="44" t="s">
        <v>19</v>
      </c>
      <c r="P39" s="42" t="s">
        <v>24</v>
      </c>
      <c r="Q39" s="45" t="s">
        <v>147</v>
      </c>
      <c r="R39" s="45" t="s">
        <v>147</v>
      </c>
      <c r="S39" s="42" t="s">
        <v>168</v>
      </c>
      <c r="T39" s="42" t="s">
        <v>226</v>
      </c>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row>
    <row r="40" spans="1:1027 16378:16384" s="40" customFormat="1" ht="45" x14ac:dyDescent="0.25">
      <c r="B40" s="42" t="s">
        <v>71</v>
      </c>
      <c r="C40" s="42" t="s">
        <v>15</v>
      </c>
      <c r="D40" s="42" t="s">
        <v>72</v>
      </c>
      <c r="E40" s="42" t="s">
        <v>72</v>
      </c>
      <c r="F40" s="42"/>
      <c r="G40" s="42" t="s">
        <v>48</v>
      </c>
      <c r="H40" s="42" t="s">
        <v>73</v>
      </c>
      <c r="I40" s="42" t="s">
        <v>74</v>
      </c>
      <c r="J40" s="43" t="s">
        <v>75</v>
      </c>
      <c r="K40" s="42">
        <v>12</v>
      </c>
      <c r="L40" s="42" t="s">
        <v>18</v>
      </c>
      <c r="M40" s="44">
        <v>43601</v>
      </c>
      <c r="N40" s="44">
        <v>43966</v>
      </c>
      <c r="O40" s="44">
        <f ca="1">N40-$C$1</f>
        <v>30</v>
      </c>
      <c r="P40" s="42" t="s">
        <v>17</v>
      </c>
      <c r="Q40" s="45">
        <v>1806.69</v>
      </c>
      <c r="R40" s="45">
        <f>Q40*4</f>
        <v>7226.76</v>
      </c>
      <c r="S40" s="42" t="s">
        <v>50</v>
      </c>
      <c r="T40" s="45"/>
    </row>
    <row r="41" spans="1:1027 16378:16384" s="68" customFormat="1" ht="45" x14ac:dyDescent="0.25">
      <c r="B41" s="42" t="s">
        <v>71</v>
      </c>
      <c r="C41" s="42" t="s">
        <v>15</v>
      </c>
      <c r="D41" s="42" t="s">
        <v>34</v>
      </c>
      <c r="E41" s="42" t="s">
        <v>35</v>
      </c>
      <c r="F41" s="42" t="s">
        <v>36</v>
      </c>
      <c r="G41" s="42" t="s">
        <v>48</v>
      </c>
      <c r="H41" s="42" t="s">
        <v>73</v>
      </c>
      <c r="I41" s="42" t="s">
        <v>132</v>
      </c>
      <c r="J41" s="43" t="s">
        <v>133</v>
      </c>
      <c r="K41" s="42">
        <v>12</v>
      </c>
      <c r="L41" s="42" t="s">
        <v>18</v>
      </c>
      <c r="M41" s="44">
        <v>43664</v>
      </c>
      <c r="N41" s="44">
        <v>44029</v>
      </c>
      <c r="O41" s="44">
        <f ca="1">N41-$C$1</f>
        <v>93</v>
      </c>
      <c r="P41" s="42" t="s">
        <v>17</v>
      </c>
      <c r="Q41" s="51" t="s">
        <v>134</v>
      </c>
      <c r="R41" s="45" t="s">
        <v>70</v>
      </c>
      <c r="S41" s="42" t="s">
        <v>107</v>
      </c>
      <c r="T41" s="42"/>
    </row>
    <row r="42" spans="1:1027 16378:16384" s="40" customFormat="1" ht="135" x14ac:dyDescent="0.25">
      <c r="B42" s="42" t="s">
        <v>71</v>
      </c>
      <c r="C42" s="42" t="s">
        <v>148</v>
      </c>
      <c r="D42" s="42" t="s">
        <v>27</v>
      </c>
      <c r="E42" s="42" t="s">
        <v>28</v>
      </c>
      <c r="F42" s="42" t="s">
        <v>42</v>
      </c>
      <c r="G42" s="42" t="s">
        <v>48</v>
      </c>
      <c r="H42" s="42" t="s">
        <v>73</v>
      </c>
      <c r="I42" s="42" t="s">
        <v>216</v>
      </c>
      <c r="J42" s="43" t="s">
        <v>217</v>
      </c>
      <c r="K42" s="42">
        <v>12</v>
      </c>
      <c r="L42" s="42" t="s">
        <v>18</v>
      </c>
      <c r="M42" s="44">
        <v>43586</v>
      </c>
      <c r="N42" s="44">
        <v>43951</v>
      </c>
      <c r="O42" s="44" t="s">
        <v>19</v>
      </c>
      <c r="P42" s="42" t="s">
        <v>24</v>
      </c>
      <c r="Q42" s="51">
        <v>2448</v>
      </c>
      <c r="R42" s="51">
        <f>Q42*12</f>
        <v>29376</v>
      </c>
      <c r="S42" s="42" t="s">
        <v>218</v>
      </c>
      <c r="T42" s="42"/>
    </row>
    <row r="43" spans="1:1027 16378:16384" s="40" customFormat="1" ht="93.75" customHeight="1" x14ac:dyDescent="0.25">
      <c r="B43" s="42" t="s">
        <v>71</v>
      </c>
      <c r="C43" s="42" t="s">
        <v>148</v>
      </c>
      <c r="D43" s="42" t="s">
        <v>27</v>
      </c>
      <c r="E43" s="42" t="s">
        <v>28</v>
      </c>
      <c r="F43" s="42" t="s">
        <v>42</v>
      </c>
      <c r="G43" s="42" t="s">
        <v>48</v>
      </c>
      <c r="H43" s="42" t="s">
        <v>73</v>
      </c>
      <c r="I43" s="42" t="s">
        <v>309</v>
      </c>
      <c r="J43" s="43" t="s">
        <v>217</v>
      </c>
      <c r="K43" s="42">
        <v>12</v>
      </c>
      <c r="L43" s="42" t="s">
        <v>18</v>
      </c>
      <c r="M43" s="44">
        <v>43595</v>
      </c>
      <c r="N43" s="44">
        <v>43951</v>
      </c>
      <c r="O43" s="44">
        <f ca="1">N43-$C$1</f>
        <v>15</v>
      </c>
      <c r="P43" s="42" t="s">
        <v>17</v>
      </c>
      <c r="Q43" s="51" t="s">
        <v>310</v>
      </c>
      <c r="R43" s="51" t="s">
        <v>311</v>
      </c>
      <c r="S43" s="42" t="s">
        <v>218</v>
      </c>
      <c r="T43" s="42"/>
    </row>
    <row r="44" spans="1:1027 16378:16384" s="41" customFormat="1" ht="102.75" customHeight="1" x14ac:dyDescent="0.25">
      <c r="A44" s="40"/>
      <c r="B44" s="42" t="s">
        <v>71</v>
      </c>
      <c r="C44" s="42" t="s">
        <v>15</v>
      </c>
      <c r="D44" s="42" t="s">
        <v>98</v>
      </c>
      <c r="E44" s="42" t="s">
        <v>99</v>
      </c>
      <c r="F44" s="42" t="s">
        <v>100</v>
      </c>
      <c r="G44" s="42" t="s">
        <v>48</v>
      </c>
      <c r="H44" s="42" t="s">
        <v>71</v>
      </c>
      <c r="I44" s="42" t="s">
        <v>324</v>
      </c>
      <c r="J44" s="42" t="s">
        <v>326</v>
      </c>
      <c r="K44" s="42">
        <v>12</v>
      </c>
      <c r="L44" s="43" t="s">
        <v>18</v>
      </c>
      <c r="M44" s="50">
        <v>43586</v>
      </c>
      <c r="N44" s="50">
        <v>43951</v>
      </c>
      <c r="O44" s="52" t="s">
        <v>19</v>
      </c>
      <c r="P44" s="44" t="s">
        <v>24</v>
      </c>
      <c r="Q44" s="45">
        <v>26300</v>
      </c>
      <c r="R44" s="45">
        <f>Q44*12</f>
        <v>315600</v>
      </c>
      <c r="S44" s="42" t="s">
        <v>101</v>
      </c>
      <c r="T44" s="42" t="s">
        <v>227</v>
      </c>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c r="WA44" s="40"/>
      <c r="WB44" s="40"/>
      <c r="WC44" s="40"/>
      <c r="WD44" s="40"/>
      <c r="WE44" s="40"/>
      <c r="WF44" s="40"/>
      <c r="WG44" s="40"/>
      <c r="WH44" s="40"/>
      <c r="WI44" s="40"/>
      <c r="WJ44" s="40"/>
      <c r="WK44" s="40"/>
      <c r="WL44" s="40"/>
      <c r="WM44" s="40"/>
      <c r="WN44" s="40"/>
      <c r="WO44" s="40"/>
      <c r="WP44" s="40"/>
      <c r="WQ44" s="40"/>
      <c r="WR44" s="40"/>
      <c r="WS44" s="40"/>
      <c r="WT44" s="40"/>
      <c r="WU44" s="40"/>
      <c r="WV44" s="40"/>
      <c r="WW44" s="40"/>
      <c r="WX44" s="40"/>
      <c r="WY44" s="40"/>
      <c r="WZ44" s="40"/>
      <c r="XA44" s="40"/>
      <c r="XB44" s="40"/>
      <c r="XC44" s="40"/>
      <c r="XD44" s="40"/>
      <c r="XE44" s="40"/>
      <c r="XF44" s="40"/>
      <c r="XG44" s="40"/>
      <c r="XH44" s="40"/>
      <c r="XI44" s="40"/>
      <c r="XJ44" s="40"/>
      <c r="XK44" s="40"/>
      <c r="XL44" s="40"/>
      <c r="XM44" s="40"/>
      <c r="XN44" s="40"/>
      <c r="XO44" s="40"/>
      <c r="XP44" s="40"/>
      <c r="XQ44" s="40"/>
      <c r="XR44" s="40"/>
      <c r="XS44" s="40"/>
      <c r="XT44" s="40"/>
      <c r="XU44" s="40"/>
      <c r="XV44" s="40"/>
      <c r="XW44" s="40"/>
      <c r="XX44" s="40"/>
      <c r="XY44" s="40"/>
      <c r="XZ44" s="40"/>
      <c r="YA44" s="40"/>
      <c r="YB44" s="40"/>
      <c r="YC44" s="40"/>
      <c r="YD44" s="40"/>
      <c r="YE44" s="40"/>
      <c r="YF44" s="40"/>
      <c r="YG44" s="40"/>
      <c r="YH44" s="40"/>
      <c r="YI44" s="40"/>
      <c r="YJ44" s="40"/>
      <c r="YK44" s="40"/>
      <c r="YL44" s="40"/>
      <c r="YM44" s="40"/>
      <c r="YN44" s="40"/>
      <c r="YO44" s="40"/>
      <c r="YP44" s="40"/>
      <c r="YQ44" s="40"/>
      <c r="YR44" s="40"/>
      <c r="YS44" s="40"/>
      <c r="YT44" s="40"/>
      <c r="YU44" s="40"/>
      <c r="YV44" s="40"/>
      <c r="YW44" s="40"/>
      <c r="YX44" s="40"/>
      <c r="YY44" s="40"/>
      <c r="YZ44" s="40"/>
      <c r="ZA44" s="40"/>
      <c r="ZB44" s="40"/>
      <c r="ZC44" s="40"/>
      <c r="ZD44" s="40"/>
      <c r="ZE44" s="40"/>
      <c r="ZF44" s="40"/>
      <c r="ZG44" s="40"/>
      <c r="ZH44" s="40"/>
      <c r="ZI44" s="40"/>
      <c r="ZJ44" s="40"/>
      <c r="ZK44" s="40"/>
      <c r="ZL44" s="40"/>
      <c r="ZM44" s="40"/>
      <c r="ZN44" s="40"/>
      <c r="ZO44" s="40"/>
      <c r="ZP44" s="40"/>
      <c r="ZQ44" s="40"/>
      <c r="ZR44" s="40"/>
      <c r="ZS44" s="40"/>
      <c r="ZT44" s="40"/>
      <c r="ZU44" s="40"/>
      <c r="ZV44" s="40"/>
      <c r="ZW44" s="40"/>
      <c r="ZX44" s="40"/>
      <c r="ZY44" s="40"/>
      <c r="ZZ44" s="40"/>
      <c r="AAA44" s="40"/>
      <c r="AAB44" s="40"/>
      <c r="AAC44" s="40"/>
      <c r="AAD44" s="40"/>
      <c r="AAE44" s="40"/>
      <c r="AAF44" s="40"/>
      <c r="AAG44" s="40"/>
      <c r="AAH44" s="40"/>
      <c r="AAI44" s="40"/>
      <c r="AAJ44" s="40"/>
      <c r="AAK44" s="40"/>
      <c r="AAL44" s="40"/>
      <c r="AAM44" s="40"/>
      <c r="AAN44" s="40"/>
      <c r="AAO44" s="40"/>
      <c r="AAP44" s="40"/>
      <c r="AAQ44" s="40"/>
      <c r="AAR44" s="40"/>
      <c r="AAS44" s="40"/>
      <c r="AAT44" s="40"/>
      <c r="AAU44" s="40"/>
      <c r="AAV44" s="40"/>
      <c r="AAW44" s="40"/>
      <c r="AAX44" s="40"/>
      <c r="AAY44" s="40"/>
      <c r="AAZ44" s="40"/>
      <c r="ABA44" s="40"/>
      <c r="ABB44" s="40"/>
      <c r="ABC44" s="40"/>
      <c r="ABD44" s="40"/>
      <c r="ABE44" s="40"/>
      <c r="ABF44" s="40"/>
      <c r="ABG44" s="40"/>
      <c r="ABH44" s="40"/>
      <c r="ABI44" s="40"/>
      <c r="ABJ44" s="40"/>
      <c r="ABK44" s="40"/>
      <c r="ABL44" s="40"/>
      <c r="ABM44" s="40"/>
      <c r="ABN44" s="40"/>
      <c r="ABO44" s="40"/>
      <c r="ABP44" s="40"/>
      <c r="ABQ44" s="40"/>
      <c r="ABR44" s="40"/>
      <c r="ABS44" s="40"/>
      <c r="ABT44" s="40"/>
      <c r="ABU44" s="40"/>
      <c r="ABV44" s="40"/>
      <c r="ABW44" s="40"/>
      <c r="ABX44" s="40"/>
      <c r="ABY44" s="40"/>
      <c r="ABZ44" s="40"/>
      <c r="ACA44" s="40"/>
      <c r="ACB44" s="40"/>
      <c r="ACC44" s="40"/>
      <c r="ACD44" s="40"/>
      <c r="ACE44" s="40"/>
      <c r="ACF44" s="40"/>
      <c r="ACG44" s="40"/>
      <c r="ACH44" s="40"/>
      <c r="ACI44" s="40"/>
      <c r="ACJ44" s="40"/>
      <c r="ACK44" s="40"/>
      <c r="ACL44" s="40"/>
      <c r="ACM44" s="40"/>
      <c r="ACN44" s="40"/>
      <c r="ACO44" s="40"/>
      <c r="ACP44" s="40"/>
      <c r="ACQ44" s="40"/>
      <c r="ACR44" s="40"/>
      <c r="ACS44" s="40"/>
      <c r="ACT44" s="40"/>
      <c r="ACU44" s="40"/>
      <c r="ACV44" s="40"/>
      <c r="ACW44" s="40"/>
      <c r="ACX44" s="40"/>
      <c r="ACY44" s="40"/>
      <c r="ACZ44" s="40"/>
      <c r="ADA44" s="40"/>
      <c r="ADB44" s="40"/>
      <c r="ADC44" s="40"/>
      <c r="ADD44" s="40"/>
      <c r="ADE44" s="40"/>
      <c r="ADF44" s="40"/>
      <c r="ADG44" s="40"/>
      <c r="ADH44" s="40"/>
      <c r="ADI44" s="40"/>
      <c r="ADJ44" s="40"/>
      <c r="ADK44" s="40"/>
      <c r="ADL44" s="40"/>
      <c r="ADM44" s="40"/>
      <c r="ADN44" s="40"/>
      <c r="ADO44" s="40"/>
      <c r="ADP44" s="40"/>
      <c r="ADQ44" s="40"/>
      <c r="ADR44" s="40"/>
      <c r="ADS44" s="40"/>
      <c r="ADT44" s="40"/>
      <c r="ADU44" s="40"/>
      <c r="ADV44" s="40"/>
      <c r="ADW44" s="40"/>
      <c r="ADX44" s="40"/>
      <c r="ADY44" s="40"/>
      <c r="ADZ44" s="40"/>
      <c r="AEA44" s="40"/>
      <c r="AEB44" s="40"/>
      <c r="AEC44" s="40"/>
      <c r="AED44" s="40"/>
      <c r="AEE44" s="40"/>
      <c r="AEF44" s="40"/>
      <c r="AEG44" s="40"/>
      <c r="AEH44" s="40"/>
      <c r="AEI44" s="40"/>
      <c r="AEJ44" s="40"/>
      <c r="AEK44" s="40"/>
      <c r="AEL44" s="40"/>
      <c r="AEM44" s="40"/>
      <c r="AEN44" s="40"/>
      <c r="AEO44" s="40"/>
      <c r="AEP44" s="40"/>
      <c r="AEQ44" s="40"/>
      <c r="AER44" s="40"/>
      <c r="AES44" s="40"/>
      <c r="AET44" s="40"/>
      <c r="AEU44" s="40"/>
      <c r="AEV44" s="40"/>
      <c r="AEW44" s="40"/>
      <c r="AEX44" s="40"/>
      <c r="AEY44" s="40"/>
      <c r="AEZ44" s="40"/>
      <c r="AFA44" s="40"/>
      <c r="AFB44" s="40"/>
      <c r="AFC44" s="40"/>
      <c r="AFD44" s="40"/>
      <c r="AFE44" s="40"/>
      <c r="AFF44" s="40"/>
      <c r="AFG44" s="40"/>
      <c r="AFH44" s="40"/>
      <c r="AFI44" s="40"/>
      <c r="AFJ44" s="40"/>
      <c r="AFK44" s="40"/>
      <c r="AFL44" s="40"/>
      <c r="AFM44" s="40"/>
      <c r="AFN44" s="40"/>
      <c r="AFO44" s="40"/>
      <c r="AFP44" s="40"/>
      <c r="AFQ44" s="40"/>
      <c r="AFR44" s="40"/>
      <c r="AFS44" s="40"/>
      <c r="AFT44" s="40"/>
      <c r="AFU44" s="40"/>
      <c r="AFV44" s="40"/>
      <c r="AFW44" s="40"/>
      <c r="AFX44" s="40"/>
      <c r="AFY44" s="40"/>
      <c r="AFZ44" s="40"/>
      <c r="AGA44" s="40"/>
      <c r="AGB44" s="40"/>
      <c r="AGC44" s="40"/>
      <c r="AGD44" s="40"/>
      <c r="AGE44" s="40"/>
      <c r="AGF44" s="40"/>
      <c r="AGG44" s="40"/>
      <c r="AGH44" s="40"/>
      <c r="AGI44" s="40"/>
      <c r="AGJ44" s="40"/>
      <c r="AGK44" s="40"/>
      <c r="AGL44" s="40"/>
      <c r="AGM44" s="40"/>
      <c r="AGN44" s="40"/>
      <c r="AGO44" s="40"/>
      <c r="AGP44" s="40"/>
      <c r="AGQ44" s="40"/>
      <c r="AGR44" s="40"/>
      <c r="AGS44" s="40"/>
      <c r="AGT44" s="40"/>
      <c r="AGU44" s="40"/>
      <c r="AGV44" s="40"/>
      <c r="AGW44" s="40"/>
      <c r="AGX44" s="40"/>
      <c r="AGY44" s="40"/>
      <c r="AGZ44" s="40"/>
      <c r="AHA44" s="40"/>
      <c r="AHB44" s="40"/>
      <c r="AHC44" s="40"/>
      <c r="AHD44" s="40"/>
      <c r="AHE44" s="40"/>
      <c r="AHF44" s="40"/>
      <c r="AHG44" s="40"/>
      <c r="AHH44" s="40"/>
      <c r="AHI44" s="40"/>
      <c r="AHJ44" s="40"/>
      <c r="AHK44" s="40"/>
      <c r="AHL44" s="40"/>
      <c r="AHM44" s="40"/>
      <c r="AHN44" s="40"/>
      <c r="AHO44" s="40"/>
      <c r="AHP44" s="40"/>
      <c r="AHQ44" s="40"/>
      <c r="AHR44" s="40"/>
      <c r="AHS44" s="40"/>
      <c r="AHT44" s="40"/>
      <c r="AHU44" s="40"/>
      <c r="AHV44" s="40"/>
      <c r="AHW44" s="40"/>
      <c r="AHX44" s="40"/>
      <c r="AHY44" s="40"/>
      <c r="AHZ44" s="40"/>
      <c r="AIA44" s="40"/>
      <c r="AIB44" s="40"/>
      <c r="AIC44" s="40"/>
      <c r="AID44" s="40"/>
      <c r="AIE44" s="40"/>
      <c r="AIF44" s="40"/>
      <c r="AIG44" s="40"/>
      <c r="AIH44" s="40"/>
      <c r="AII44" s="40"/>
      <c r="AIJ44" s="40"/>
      <c r="AIK44" s="40"/>
      <c r="AIL44" s="40"/>
      <c r="AIM44" s="40"/>
      <c r="AIN44" s="40"/>
      <c r="AIO44" s="40"/>
      <c r="AIP44" s="40"/>
      <c r="AIQ44" s="40"/>
      <c r="AIR44" s="40"/>
      <c r="AIS44" s="40"/>
      <c r="AIT44" s="40"/>
      <c r="AIU44" s="40"/>
      <c r="AIV44" s="40"/>
      <c r="AIW44" s="40"/>
      <c r="AIX44" s="40"/>
      <c r="AIY44" s="40"/>
      <c r="AIZ44" s="40"/>
      <c r="AJA44" s="40"/>
      <c r="AJB44" s="40"/>
      <c r="AJC44" s="40"/>
      <c r="AJD44" s="40"/>
      <c r="AJE44" s="40"/>
      <c r="AJF44" s="40"/>
      <c r="AJG44" s="40"/>
      <c r="AJH44" s="40"/>
      <c r="AJI44" s="40"/>
      <c r="AJJ44" s="40"/>
      <c r="AJK44" s="40"/>
      <c r="AJL44" s="40"/>
      <c r="AJM44" s="40"/>
      <c r="AJN44" s="40"/>
      <c r="AJO44" s="40"/>
      <c r="AJP44" s="40"/>
      <c r="AJQ44" s="40"/>
      <c r="AJR44" s="40"/>
      <c r="AJS44" s="40"/>
      <c r="AJT44" s="40"/>
      <c r="AJU44" s="40"/>
      <c r="AJV44" s="40"/>
      <c r="AJW44" s="40"/>
      <c r="AJX44" s="40"/>
      <c r="AJY44" s="40"/>
      <c r="AJZ44" s="40"/>
      <c r="AKA44" s="40"/>
      <c r="AKB44" s="40"/>
      <c r="AKC44" s="40"/>
      <c r="AKD44" s="40"/>
      <c r="AKE44" s="40"/>
      <c r="AKF44" s="40"/>
      <c r="AKG44" s="40"/>
      <c r="AKH44" s="40"/>
      <c r="AKI44" s="40"/>
      <c r="AKJ44" s="40"/>
      <c r="AKK44" s="40"/>
      <c r="AKL44" s="40"/>
      <c r="AKM44" s="40"/>
      <c r="AKN44" s="40"/>
      <c r="AKO44" s="40"/>
      <c r="AKP44" s="40"/>
      <c r="AKQ44" s="40"/>
      <c r="AKR44" s="40"/>
      <c r="AKS44" s="40"/>
      <c r="AKT44" s="40"/>
      <c r="AKU44" s="40"/>
      <c r="AKV44" s="40"/>
      <c r="AKW44" s="40"/>
      <c r="AKX44" s="40"/>
      <c r="AKY44" s="40"/>
      <c r="AKZ44" s="40"/>
      <c r="ALA44" s="40"/>
      <c r="ALB44" s="40"/>
      <c r="ALC44" s="40"/>
      <c r="ALD44" s="40"/>
      <c r="ALE44" s="40"/>
      <c r="ALF44" s="40"/>
      <c r="ALG44" s="40"/>
      <c r="ALH44" s="40"/>
      <c r="ALI44" s="40"/>
      <c r="ALJ44" s="40"/>
      <c r="ALK44" s="40"/>
      <c r="ALL44" s="40"/>
      <c r="ALM44" s="40"/>
      <c r="ALN44" s="40"/>
      <c r="ALO44" s="40"/>
      <c r="ALP44" s="40"/>
      <c r="ALQ44" s="40"/>
      <c r="ALR44" s="40"/>
      <c r="ALS44" s="40"/>
      <c r="ALT44" s="40"/>
      <c r="ALU44" s="40"/>
      <c r="ALV44" s="40"/>
      <c r="ALW44" s="40"/>
      <c r="ALX44" s="40"/>
      <c r="ALY44" s="40"/>
      <c r="ALZ44" s="40"/>
      <c r="AMA44" s="40"/>
      <c r="AMB44" s="40"/>
      <c r="AMC44" s="40"/>
      <c r="AMD44" s="40"/>
      <c r="AME44" s="40"/>
      <c r="AMF44" s="40"/>
      <c r="AMG44" s="40"/>
      <c r="AMH44" s="40"/>
      <c r="AMI44" s="40"/>
      <c r="AMJ44" s="40"/>
      <c r="AMK44" s="40"/>
      <c r="AML44" s="40"/>
      <c r="AMM44" s="40"/>
    </row>
    <row r="45" spans="1:1027 16378:16384" s="40" customFormat="1" ht="105" x14ac:dyDescent="0.25">
      <c r="B45" s="42" t="s">
        <v>71</v>
      </c>
      <c r="C45" s="42" t="s">
        <v>15</v>
      </c>
      <c r="D45" s="42" t="s">
        <v>98</v>
      </c>
      <c r="E45" s="42" t="s">
        <v>99</v>
      </c>
      <c r="F45" s="42" t="s">
        <v>100</v>
      </c>
      <c r="G45" s="42" t="s">
        <v>48</v>
      </c>
      <c r="H45" s="42" t="s">
        <v>71</v>
      </c>
      <c r="I45" s="42" t="s">
        <v>325</v>
      </c>
      <c r="J45" s="42" t="s">
        <v>326</v>
      </c>
      <c r="K45" s="42">
        <v>12</v>
      </c>
      <c r="L45" s="43" t="s">
        <v>18</v>
      </c>
      <c r="M45" s="50">
        <v>43783</v>
      </c>
      <c r="N45" s="50">
        <v>43951</v>
      </c>
      <c r="O45" s="44">
        <v>9600</v>
      </c>
      <c r="P45" s="44" t="s">
        <v>17</v>
      </c>
      <c r="Q45" s="45">
        <v>26300</v>
      </c>
      <c r="R45" s="45">
        <f>Q45*12</f>
        <v>315600</v>
      </c>
      <c r="S45" s="42" t="s">
        <v>101</v>
      </c>
      <c r="T45" s="72" t="s">
        <v>242</v>
      </c>
    </row>
    <row r="46" spans="1:1027 16378:16384" s="40" customFormat="1" ht="99.75" customHeight="1" x14ac:dyDescent="0.25">
      <c r="B46" s="42" t="s">
        <v>71</v>
      </c>
      <c r="C46" s="42" t="s">
        <v>26</v>
      </c>
      <c r="D46" s="42" t="s">
        <v>37</v>
      </c>
      <c r="E46" s="42" t="s">
        <v>38</v>
      </c>
      <c r="F46" s="42" t="s">
        <v>39</v>
      </c>
      <c r="G46" s="42" t="s">
        <v>169</v>
      </c>
      <c r="H46" s="42" t="s">
        <v>73</v>
      </c>
      <c r="I46" s="42" t="s">
        <v>170</v>
      </c>
      <c r="J46" s="43" t="s">
        <v>171</v>
      </c>
      <c r="K46" s="42">
        <v>12</v>
      </c>
      <c r="L46" s="42" t="s">
        <v>18</v>
      </c>
      <c r="M46" s="44">
        <v>43696</v>
      </c>
      <c r="N46" s="44">
        <v>44061</v>
      </c>
      <c r="O46" s="44">
        <f ca="1">N46-$C$1</f>
        <v>125</v>
      </c>
      <c r="P46" s="42" t="s">
        <v>17</v>
      </c>
      <c r="Q46" s="45" t="s">
        <v>41</v>
      </c>
      <c r="R46" s="45" t="s">
        <v>41</v>
      </c>
      <c r="S46" s="42" t="s">
        <v>40</v>
      </c>
      <c r="T46" s="42" t="s">
        <v>228</v>
      </c>
    </row>
    <row r="47" spans="1:1027 16378:16384" s="40" customFormat="1" ht="99.75" customHeight="1" x14ac:dyDescent="0.25">
      <c r="B47" s="42" t="s">
        <v>71</v>
      </c>
      <c r="C47" s="42" t="s">
        <v>15</v>
      </c>
      <c r="D47" s="42" t="s">
        <v>52</v>
      </c>
      <c r="E47" s="42" t="s">
        <v>321</v>
      </c>
      <c r="F47" s="42" t="s">
        <v>53</v>
      </c>
      <c r="G47" s="42" t="s">
        <v>48</v>
      </c>
      <c r="H47" s="42" t="s">
        <v>73</v>
      </c>
      <c r="I47" s="42" t="s">
        <v>120</v>
      </c>
      <c r="J47" s="43" t="s">
        <v>121</v>
      </c>
      <c r="K47" s="42">
        <v>12</v>
      </c>
      <c r="L47" s="42" t="s">
        <v>18</v>
      </c>
      <c r="M47" s="44">
        <v>43586</v>
      </c>
      <c r="N47" s="44">
        <v>43951</v>
      </c>
      <c r="O47" s="52" t="s">
        <v>19</v>
      </c>
      <c r="P47" s="42" t="s">
        <v>24</v>
      </c>
      <c r="Q47" s="45">
        <v>1081560</v>
      </c>
      <c r="R47" s="45">
        <f t="shared" ref="R47:R53" si="1">Q47*K47</f>
        <v>12978720</v>
      </c>
      <c r="S47" s="42" t="s">
        <v>44</v>
      </c>
      <c r="T47" s="42" t="s">
        <v>229</v>
      </c>
    </row>
    <row r="48" spans="1:1027 16378:16384" s="40" customFormat="1" ht="90" customHeight="1" x14ac:dyDescent="0.25">
      <c r="B48" s="42" t="s">
        <v>71</v>
      </c>
      <c r="C48" s="42" t="s">
        <v>15</v>
      </c>
      <c r="D48" s="42" t="s">
        <v>52</v>
      </c>
      <c r="E48" s="42" t="s">
        <v>321</v>
      </c>
      <c r="F48" s="42" t="s">
        <v>53</v>
      </c>
      <c r="G48" s="42" t="s">
        <v>48</v>
      </c>
      <c r="H48" s="42" t="s">
        <v>73</v>
      </c>
      <c r="I48" s="42" t="s">
        <v>172</v>
      </c>
      <c r="J48" s="43" t="s">
        <v>173</v>
      </c>
      <c r="K48" s="42">
        <v>12</v>
      </c>
      <c r="L48" s="42" t="s">
        <v>18</v>
      </c>
      <c r="M48" s="44">
        <v>43646</v>
      </c>
      <c r="N48" s="44">
        <v>43951</v>
      </c>
      <c r="O48" s="52" t="s">
        <v>19</v>
      </c>
      <c r="P48" s="42" t="s">
        <v>24</v>
      </c>
      <c r="Q48" s="45">
        <v>1081560</v>
      </c>
      <c r="R48" s="45">
        <f t="shared" si="1"/>
        <v>12978720</v>
      </c>
      <c r="S48" s="42" t="s">
        <v>44</v>
      </c>
      <c r="T48" s="42"/>
    </row>
    <row r="49" spans="1:1027" s="40" customFormat="1" ht="99.75" customHeight="1" x14ac:dyDescent="0.25">
      <c r="B49" s="42" t="s">
        <v>71</v>
      </c>
      <c r="C49" s="42" t="s">
        <v>15</v>
      </c>
      <c r="D49" s="42" t="s">
        <v>52</v>
      </c>
      <c r="E49" s="42" t="s">
        <v>321</v>
      </c>
      <c r="F49" s="42" t="s">
        <v>53</v>
      </c>
      <c r="G49" s="42" t="s">
        <v>48</v>
      </c>
      <c r="H49" s="42" t="s">
        <v>73</v>
      </c>
      <c r="I49" s="42" t="s">
        <v>319</v>
      </c>
      <c r="J49" s="43" t="s">
        <v>173</v>
      </c>
      <c r="K49" s="42">
        <v>12</v>
      </c>
      <c r="L49" s="42" t="s">
        <v>18</v>
      </c>
      <c r="M49" s="44">
        <v>43783</v>
      </c>
      <c r="N49" s="44">
        <v>43951</v>
      </c>
      <c r="O49" s="44">
        <f ca="1">N49-$C$1</f>
        <v>15</v>
      </c>
      <c r="P49" s="42" t="s">
        <v>17</v>
      </c>
      <c r="Q49" s="45">
        <v>1081560</v>
      </c>
      <c r="R49" s="45">
        <f t="shared" si="1"/>
        <v>12978720</v>
      </c>
      <c r="S49" s="42" t="s">
        <v>44</v>
      </c>
      <c r="T49" s="42" t="s">
        <v>320</v>
      </c>
    </row>
    <row r="50" spans="1:1027" s="40" customFormat="1" ht="90" customHeight="1" x14ac:dyDescent="0.25">
      <c r="B50" s="42" t="s">
        <v>71</v>
      </c>
      <c r="C50" s="42" t="s">
        <v>15</v>
      </c>
      <c r="D50" s="42" t="s">
        <v>52</v>
      </c>
      <c r="E50" s="42" t="s">
        <v>321</v>
      </c>
      <c r="F50" s="42" t="s">
        <v>53</v>
      </c>
      <c r="G50" s="42" t="s">
        <v>48</v>
      </c>
      <c r="H50" s="42" t="s">
        <v>73</v>
      </c>
      <c r="I50" s="42" t="s">
        <v>276</v>
      </c>
      <c r="J50" s="43" t="s">
        <v>277</v>
      </c>
      <c r="K50" s="42">
        <v>12</v>
      </c>
      <c r="L50" s="42" t="s">
        <v>18</v>
      </c>
      <c r="M50" s="44">
        <v>43617</v>
      </c>
      <c r="N50" s="44">
        <v>43981</v>
      </c>
      <c r="O50" s="44">
        <f ca="1">N50-$C$1</f>
        <v>45</v>
      </c>
      <c r="P50" s="42" t="s">
        <v>17</v>
      </c>
      <c r="Q50" s="45">
        <v>17999.64</v>
      </c>
      <c r="R50" s="45">
        <f t="shared" si="1"/>
        <v>215995.68</v>
      </c>
      <c r="S50" s="42" t="s">
        <v>44</v>
      </c>
      <c r="T50" s="42"/>
    </row>
    <row r="51" spans="1:1027" s="40" customFormat="1" ht="50.25" customHeight="1" x14ac:dyDescent="0.25">
      <c r="B51" s="42" t="s">
        <v>71</v>
      </c>
      <c r="C51" s="42" t="s">
        <v>15</v>
      </c>
      <c r="D51" s="42" t="s">
        <v>142</v>
      </c>
      <c r="E51" s="42" t="s">
        <v>143</v>
      </c>
      <c r="F51" s="42" t="s">
        <v>144</v>
      </c>
      <c r="G51" s="42" t="s">
        <v>48</v>
      </c>
      <c r="H51" s="42" t="s">
        <v>73</v>
      </c>
      <c r="I51" s="42" t="s">
        <v>145</v>
      </c>
      <c r="J51" s="43" t="s">
        <v>146</v>
      </c>
      <c r="K51" s="42">
        <v>6</v>
      </c>
      <c r="L51" s="42" t="s">
        <v>18</v>
      </c>
      <c r="M51" s="44">
        <v>43696</v>
      </c>
      <c r="N51" s="44">
        <v>43879</v>
      </c>
      <c r="O51" s="52" t="s">
        <v>19</v>
      </c>
      <c r="P51" s="42" t="s">
        <v>24</v>
      </c>
      <c r="Q51" s="45">
        <v>15000</v>
      </c>
      <c r="R51" s="51">
        <f t="shared" si="1"/>
        <v>90000</v>
      </c>
      <c r="S51" s="42" t="s">
        <v>90</v>
      </c>
      <c r="T51" s="42" t="s">
        <v>230</v>
      </c>
    </row>
    <row r="52" spans="1:1027" s="40" customFormat="1" ht="50.25" customHeight="1" x14ac:dyDescent="0.25">
      <c r="B52" s="42" t="s">
        <v>71</v>
      </c>
      <c r="C52" s="42" t="s">
        <v>15</v>
      </c>
      <c r="D52" s="42" t="s">
        <v>142</v>
      </c>
      <c r="E52" s="42" t="s">
        <v>143</v>
      </c>
      <c r="F52" s="42" t="s">
        <v>144</v>
      </c>
      <c r="G52" s="42" t="s">
        <v>48</v>
      </c>
      <c r="H52" s="42" t="s">
        <v>73</v>
      </c>
      <c r="I52" s="42" t="s">
        <v>315</v>
      </c>
      <c r="J52" s="43" t="s">
        <v>146</v>
      </c>
      <c r="K52" s="42">
        <v>6</v>
      </c>
      <c r="L52" s="42" t="s">
        <v>18</v>
      </c>
      <c r="M52" s="44">
        <v>43876</v>
      </c>
      <c r="N52" s="44">
        <v>44057</v>
      </c>
      <c r="O52" s="44">
        <f ca="1">N52-$C$1</f>
        <v>121</v>
      </c>
      <c r="P52" s="42" t="s">
        <v>17</v>
      </c>
      <c r="Q52" s="45">
        <v>15000</v>
      </c>
      <c r="R52" s="51">
        <f t="shared" si="1"/>
        <v>90000</v>
      </c>
      <c r="S52" s="42" t="s">
        <v>90</v>
      </c>
      <c r="T52" s="42" t="s">
        <v>63</v>
      </c>
    </row>
    <row r="53" spans="1:1027" s="40" customFormat="1" ht="90" x14ac:dyDescent="0.25">
      <c r="B53" s="42" t="s">
        <v>71</v>
      </c>
      <c r="C53" s="42" t="s">
        <v>15</v>
      </c>
      <c r="D53" s="42" t="s">
        <v>64</v>
      </c>
      <c r="E53" s="42" t="s">
        <v>65</v>
      </c>
      <c r="F53" s="42" t="s">
        <v>66</v>
      </c>
      <c r="G53" s="42" t="s">
        <v>48</v>
      </c>
      <c r="H53" s="42" t="s">
        <v>73</v>
      </c>
      <c r="I53" s="42" t="s">
        <v>76</v>
      </c>
      <c r="J53" s="64" t="s">
        <v>77</v>
      </c>
      <c r="K53" s="42">
        <v>12</v>
      </c>
      <c r="L53" s="42" t="s">
        <v>18</v>
      </c>
      <c r="M53" s="44">
        <v>43586</v>
      </c>
      <c r="N53" s="44">
        <v>43951</v>
      </c>
      <c r="O53" s="44">
        <f ca="1">N53-$C$1</f>
        <v>15</v>
      </c>
      <c r="P53" s="42" t="s">
        <v>17</v>
      </c>
      <c r="Q53" s="45">
        <v>16000</v>
      </c>
      <c r="R53" s="51">
        <f t="shared" si="1"/>
        <v>192000</v>
      </c>
      <c r="S53" s="42" t="s">
        <v>23</v>
      </c>
      <c r="T53" s="42"/>
    </row>
    <row r="54" spans="1:1027" s="41" customFormat="1" ht="105" customHeight="1" x14ac:dyDescent="0.25">
      <c r="A54" s="40"/>
      <c r="B54" s="42" t="s">
        <v>71</v>
      </c>
      <c r="C54" s="42" t="s">
        <v>194</v>
      </c>
      <c r="D54" s="42" t="s">
        <v>322</v>
      </c>
      <c r="E54" s="42" t="s">
        <v>195</v>
      </c>
      <c r="F54" s="42" t="s">
        <v>196</v>
      </c>
      <c r="G54" s="42" t="s">
        <v>48</v>
      </c>
      <c r="H54" s="42" t="s">
        <v>73</v>
      </c>
      <c r="I54" s="42" t="s">
        <v>197</v>
      </c>
      <c r="J54" s="43" t="s">
        <v>198</v>
      </c>
      <c r="K54" s="42">
        <v>6</v>
      </c>
      <c r="L54" s="42" t="s">
        <v>18</v>
      </c>
      <c r="M54" s="44">
        <v>43769</v>
      </c>
      <c r="N54" s="44">
        <v>43950</v>
      </c>
      <c r="O54" s="44" t="s">
        <v>19</v>
      </c>
      <c r="P54" s="42" t="s">
        <v>24</v>
      </c>
      <c r="Q54" s="51">
        <v>34200</v>
      </c>
      <c r="R54" s="51">
        <f>Q54*6</f>
        <v>205200</v>
      </c>
      <c r="S54" s="42" t="s">
        <v>199</v>
      </c>
      <c r="T54" s="42"/>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0"/>
      <c r="KJ54" s="40"/>
      <c r="KK54" s="40"/>
      <c r="KL54" s="40"/>
      <c r="KM54" s="40"/>
      <c r="KN54" s="40"/>
      <c r="KO54" s="40"/>
      <c r="KP54" s="40"/>
      <c r="KQ54" s="40"/>
      <c r="KR54" s="40"/>
      <c r="KS54" s="40"/>
      <c r="KT54" s="40"/>
      <c r="KU54" s="40"/>
      <c r="KV54" s="40"/>
      <c r="KW54" s="40"/>
      <c r="KX54" s="40"/>
      <c r="KY54" s="40"/>
      <c r="KZ54" s="40"/>
      <c r="LA54" s="40"/>
      <c r="LB54" s="40"/>
      <c r="LC54" s="40"/>
      <c r="LD54" s="40"/>
      <c r="LE54" s="40"/>
      <c r="LF54" s="40"/>
      <c r="LG54" s="40"/>
      <c r="LH54" s="40"/>
      <c r="LI54" s="40"/>
      <c r="LJ54" s="40"/>
      <c r="LK54" s="40"/>
      <c r="LL54" s="40"/>
      <c r="LM54" s="40"/>
      <c r="LN54" s="40"/>
      <c r="LO54" s="40"/>
      <c r="LP54" s="40"/>
      <c r="LQ54" s="40"/>
      <c r="LR54" s="40"/>
      <c r="LS54" s="40"/>
      <c r="LT54" s="40"/>
      <c r="LU54" s="40"/>
      <c r="LV54" s="40"/>
      <c r="LW54" s="40"/>
      <c r="LX54" s="40"/>
      <c r="LY54" s="40"/>
      <c r="LZ54" s="40"/>
      <c r="MA54" s="40"/>
      <c r="MB54" s="40"/>
      <c r="MC54" s="40"/>
      <c r="MD54" s="40"/>
      <c r="ME54" s="40"/>
      <c r="MF54" s="40"/>
      <c r="MG54" s="40"/>
      <c r="MH54" s="40"/>
      <c r="MI54" s="40"/>
      <c r="MJ54" s="40"/>
      <c r="MK54" s="40"/>
      <c r="ML54" s="40"/>
      <c r="MM54" s="40"/>
      <c r="MN54" s="40"/>
      <c r="MO54" s="40"/>
      <c r="MP54" s="40"/>
      <c r="MQ54" s="40"/>
      <c r="MR54" s="40"/>
      <c r="MS54" s="40"/>
      <c r="MT54" s="40"/>
      <c r="MU54" s="40"/>
      <c r="MV54" s="40"/>
      <c r="MW54" s="40"/>
      <c r="MX54" s="40"/>
      <c r="MY54" s="40"/>
      <c r="MZ54" s="40"/>
      <c r="NA54" s="40"/>
      <c r="NB54" s="40"/>
      <c r="NC54" s="40"/>
      <c r="ND54" s="40"/>
      <c r="NE54" s="40"/>
      <c r="NF54" s="40"/>
      <c r="NG54" s="40"/>
      <c r="NH54" s="40"/>
      <c r="NI54" s="40"/>
      <c r="NJ54" s="40"/>
      <c r="NK54" s="40"/>
      <c r="NL54" s="40"/>
      <c r="NM54" s="40"/>
      <c r="NN54" s="40"/>
      <c r="NO54" s="40"/>
      <c r="NP54" s="40"/>
      <c r="NQ54" s="40"/>
      <c r="NR54" s="40"/>
      <c r="NS54" s="40"/>
      <c r="NT54" s="40"/>
      <c r="NU54" s="40"/>
      <c r="NV54" s="40"/>
      <c r="NW54" s="40"/>
      <c r="NX54" s="40"/>
      <c r="NY54" s="40"/>
      <c r="NZ54" s="40"/>
      <c r="OA54" s="40"/>
      <c r="OB54" s="40"/>
      <c r="OC54" s="40"/>
      <c r="OD54" s="40"/>
      <c r="OE54" s="40"/>
      <c r="OF54" s="40"/>
      <c r="OG54" s="40"/>
      <c r="OH54" s="40"/>
      <c r="OI54" s="40"/>
      <c r="OJ54" s="40"/>
      <c r="OK54" s="40"/>
      <c r="OL54" s="40"/>
      <c r="OM54" s="40"/>
      <c r="ON54" s="40"/>
      <c r="OO54" s="40"/>
      <c r="OP54" s="40"/>
      <c r="OQ54" s="40"/>
      <c r="OR54" s="40"/>
      <c r="OS54" s="40"/>
      <c r="OT54" s="40"/>
      <c r="OU54" s="40"/>
      <c r="OV54" s="40"/>
      <c r="OW54" s="40"/>
      <c r="OX54" s="40"/>
      <c r="OY54" s="40"/>
      <c r="OZ54" s="40"/>
      <c r="PA54" s="40"/>
      <c r="PB54" s="40"/>
      <c r="PC54" s="40"/>
      <c r="PD54" s="40"/>
      <c r="PE54" s="40"/>
      <c r="PF54" s="40"/>
      <c r="PG54" s="40"/>
      <c r="PH54" s="40"/>
      <c r="PI54" s="40"/>
      <c r="PJ54" s="40"/>
      <c r="PK54" s="40"/>
      <c r="PL54" s="40"/>
      <c r="PM54" s="40"/>
      <c r="PN54" s="40"/>
      <c r="PO54" s="40"/>
      <c r="PP54" s="40"/>
      <c r="PQ54" s="40"/>
      <c r="PR54" s="40"/>
      <c r="PS54" s="40"/>
      <c r="PT54" s="40"/>
      <c r="PU54" s="40"/>
      <c r="PV54" s="40"/>
      <c r="PW54" s="40"/>
      <c r="PX54" s="40"/>
      <c r="PY54" s="40"/>
      <c r="PZ54" s="40"/>
      <c r="QA54" s="40"/>
      <c r="QB54" s="40"/>
      <c r="QC54" s="40"/>
      <c r="QD54" s="40"/>
      <c r="QE54" s="40"/>
      <c r="QF54" s="40"/>
      <c r="QG54" s="40"/>
      <c r="QH54" s="40"/>
      <c r="QI54" s="40"/>
      <c r="QJ54" s="40"/>
      <c r="QK54" s="40"/>
      <c r="QL54" s="40"/>
      <c r="QM54" s="40"/>
      <c r="QN54" s="40"/>
      <c r="QO54" s="40"/>
      <c r="QP54" s="40"/>
      <c r="QQ54" s="40"/>
      <c r="QR54" s="40"/>
      <c r="QS54" s="40"/>
      <c r="QT54" s="40"/>
      <c r="QU54" s="40"/>
      <c r="QV54" s="40"/>
      <c r="QW54" s="40"/>
      <c r="QX54" s="40"/>
      <c r="QY54" s="40"/>
      <c r="QZ54" s="40"/>
      <c r="RA54" s="40"/>
      <c r="RB54" s="40"/>
      <c r="RC54" s="40"/>
      <c r="RD54" s="40"/>
      <c r="RE54" s="40"/>
      <c r="RF54" s="40"/>
      <c r="RG54" s="40"/>
      <c r="RH54" s="40"/>
      <c r="RI54" s="40"/>
      <c r="RJ54" s="40"/>
      <c r="RK54" s="40"/>
      <c r="RL54" s="40"/>
      <c r="RM54" s="40"/>
      <c r="RN54" s="40"/>
      <c r="RO54" s="40"/>
      <c r="RP54" s="40"/>
      <c r="RQ54" s="40"/>
      <c r="RR54" s="40"/>
      <c r="RS54" s="40"/>
      <c r="RT54" s="40"/>
      <c r="RU54" s="40"/>
      <c r="RV54" s="40"/>
      <c r="RW54" s="40"/>
      <c r="RX54" s="40"/>
      <c r="RY54" s="40"/>
      <c r="RZ54" s="40"/>
      <c r="SA54" s="40"/>
      <c r="SB54" s="40"/>
      <c r="SC54" s="40"/>
      <c r="SD54" s="40"/>
      <c r="SE54" s="40"/>
      <c r="SF54" s="40"/>
      <c r="SG54" s="40"/>
      <c r="SH54" s="40"/>
      <c r="SI54" s="40"/>
      <c r="SJ54" s="40"/>
      <c r="SK54" s="40"/>
      <c r="SL54" s="40"/>
      <c r="SM54" s="40"/>
      <c r="SN54" s="40"/>
      <c r="SO54" s="40"/>
      <c r="SP54" s="40"/>
      <c r="SQ54" s="40"/>
      <c r="SR54" s="40"/>
      <c r="SS54" s="40"/>
      <c r="ST54" s="40"/>
      <c r="SU54" s="40"/>
      <c r="SV54" s="40"/>
      <c r="SW54" s="40"/>
      <c r="SX54" s="40"/>
      <c r="SY54" s="40"/>
      <c r="SZ54" s="40"/>
      <c r="TA54" s="40"/>
      <c r="TB54" s="40"/>
      <c r="TC54" s="40"/>
      <c r="TD54" s="40"/>
      <c r="TE54" s="40"/>
      <c r="TF54" s="40"/>
      <c r="TG54" s="40"/>
      <c r="TH54" s="40"/>
      <c r="TI54" s="40"/>
      <c r="TJ54" s="40"/>
      <c r="TK54" s="40"/>
      <c r="TL54" s="40"/>
      <c r="TM54" s="40"/>
      <c r="TN54" s="40"/>
      <c r="TO54" s="40"/>
      <c r="TP54" s="40"/>
      <c r="TQ54" s="40"/>
      <c r="TR54" s="40"/>
      <c r="TS54" s="40"/>
      <c r="TT54" s="40"/>
      <c r="TU54" s="40"/>
      <c r="TV54" s="40"/>
      <c r="TW54" s="40"/>
      <c r="TX54" s="40"/>
      <c r="TY54" s="40"/>
      <c r="TZ54" s="40"/>
      <c r="UA54" s="40"/>
      <c r="UB54" s="40"/>
      <c r="UC54" s="40"/>
      <c r="UD54" s="40"/>
      <c r="UE54" s="40"/>
      <c r="UF54" s="40"/>
      <c r="UG54" s="40"/>
      <c r="UH54" s="40"/>
      <c r="UI54" s="40"/>
      <c r="UJ54" s="40"/>
      <c r="UK54" s="40"/>
      <c r="UL54" s="40"/>
      <c r="UM54" s="40"/>
      <c r="UN54" s="40"/>
      <c r="UO54" s="40"/>
      <c r="UP54" s="40"/>
      <c r="UQ54" s="40"/>
      <c r="UR54" s="40"/>
      <c r="US54" s="40"/>
      <c r="UT54" s="40"/>
      <c r="UU54" s="40"/>
      <c r="UV54" s="40"/>
      <c r="UW54" s="40"/>
      <c r="UX54" s="40"/>
      <c r="UY54" s="40"/>
      <c r="UZ54" s="40"/>
      <c r="VA54" s="40"/>
      <c r="VB54" s="40"/>
      <c r="VC54" s="40"/>
      <c r="VD54" s="40"/>
      <c r="VE54" s="40"/>
      <c r="VF54" s="40"/>
      <c r="VG54" s="40"/>
      <c r="VH54" s="40"/>
      <c r="VI54" s="40"/>
      <c r="VJ54" s="40"/>
      <c r="VK54" s="40"/>
      <c r="VL54" s="40"/>
      <c r="VM54" s="40"/>
      <c r="VN54" s="40"/>
      <c r="VO54" s="40"/>
      <c r="VP54" s="40"/>
      <c r="VQ54" s="40"/>
      <c r="VR54" s="40"/>
      <c r="VS54" s="40"/>
      <c r="VT54" s="40"/>
      <c r="VU54" s="40"/>
      <c r="VV54" s="40"/>
      <c r="VW54" s="40"/>
      <c r="VX54" s="40"/>
      <c r="VY54" s="40"/>
      <c r="VZ54" s="40"/>
      <c r="WA54" s="40"/>
      <c r="WB54" s="40"/>
      <c r="WC54" s="40"/>
      <c r="WD54" s="40"/>
      <c r="WE54" s="40"/>
      <c r="WF54" s="40"/>
      <c r="WG54" s="40"/>
      <c r="WH54" s="40"/>
      <c r="WI54" s="40"/>
      <c r="WJ54" s="40"/>
      <c r="WK54" s="40"/>
      <c r="WL54" s="40"/>
      <c r="WM54" s="40"/>
      <c r="WN54" s="40"/>
      <c r="WO54" s="40"/>
      <c r="WP54" s="40"/>
      <c r="WQ54" s="40"/>
      <c r="WR54" s="40"/>
      <c r="WS54" s="40"/>
      <c r="WT54" s="40"/>
      <c r="WU54" s="40"/>
      <c r="WV54" s="40"/>
      <c r="WW54" s="40"/>
      <c r="WX54" s="40"/>
      <c r="WY54" s="40"/>
      <c r="WZ54" s="40"/>
      <c r="XA54" s="40"/>
      <c r="XB54" s="40"/>
      <c r="XC54" s="40"/>
      <c r="XD54" s="40"/>
      <c r="XE54" s="40"/>
      <c r="XF54" s="40"/>
      <c r="XG54" s="40"/>
      <c r="XH54" s="40"/>
      <c r="XI54" s="40"/>
      <c r="XJ54" s="40"/>
      <c r="XK54" s="40"/>
      <c r="XL54" s="40"/>
      <c r="XM54" s="40"/>
      <c r="XN54" s="40"/>
      <c r="XO54" s="40"/>
      <c r="XP54" s="40"/>
      <c r="XQ54" s="40"/>
      <c r="XR54" s="40"/>
      <c r="XS54" s="40"/>
      <c r="XT54" s="40"/>
      <c r="XU54" s="40"/>
      <c r="XV54" s="40"/>
      <c r="XW54" s="40"/>
      <c r="XX54" s="40"/>
      <c r="XY54" s="40"/>
      <c r="XZ54" s="40"/>
      <c r="YA54" s="40"/>
      <c r="YB54" s="40"/>
      <c r="YC54" s="40"/>
      <c r="YD54" s="40"/>
      <c r="YE54" s="40"/>
      <c r="YF54" s="40"/>
      <c r="YG54" s="40"/>
      <c r="YH54" s="40"/>
      <c r="YI54" s="40"/>
      <c r="YJ54" s="40"/>
      <c r="YK54" s="40"/>
      <c r="YL54" s="40"/>
      <c r="YM54" s="40"/>
      <c r="YN54" s="40"/>
      <c r="YO54" s="40"/>
      <c r="YP54" s="40"/>
      <c r="YQ54" s="40"/>
      <c r="YR54" s="40"/>
      <c r="YS54" s="40"/>
      <c r="YT54" s="40"/>
      <c r="YU54" s="40"/>
      <c r="YV54" s="40"/>
      <c r="YW54" s="40"/>
      <c r="YX54" s="40"/>
      <c r="YY54" s="40"/>
      <c r="YZ54" s="40"/>
      <c r="ZA54" s="40"/>
      <c r="ZB54" s="40"/>
      <c r="ZC54" s="40"/>
      <c r="ZD54" s="40"/>
      <c r="ZE54" s="40"/>
      <c r="ZF54" s="40"/>
      <c r="ZG54" s="40"/>
      <c r="ZH54" s="40"/>
      <c r="ZI54" s="40"/>
      <c r="ZJ54" s="40"/>
      <c r="ZK54" s="40"/>
      <c r="ZL54" s="40"/>
      <c r="ZM54" s="40"/>
      <c r="ZN54" s="40"/>
      <c r="ZO54" s="40"/>
      <c r="ZP54" s="40"/>
      <c r="ZQ54" s="40"/>
      <c r="ZR54" s="40"/>
      <c r="ZS54" s="40"/>
      <c r="ZT54" s="40"/>
      <c r="ZU54" s="40"/>
      <c r="ZV54" s="40"/>
      <c r="ZW54" s="40"/>
      <c r="ZX54" s="40"/>
      <c r="ZY54" s="40"/>
      <c r="ZZ54" s="40"/>
      <c r="AAA54" s="40"/>
      <c r="AAB54" s="40"/>
      <c r="AAC54" s="40"/>
      <c r="AAD54" s="40"/>
      <c r="AAE54" s="40"/>
      <c r="AAF54" s="40"/>
      <c r="AAG54" s="40"/>
      <c r="AAH54" s="40"/>
      <c r="AAI54" s="40"/>
      <c r="AAJ54" s="40"/>
      <c r="AAK54" s="40"/>
      <c r="AAL54" s="40"/>
      <c r="AAM54" s="40"/>
      <c r="AAN54" s="40"/>
      <c r="AAO54" s="40"/>
      <c r="AAP54" s="40"/>
      <c r="AAQ54" s="40"/>
      <c r="AAR54" s="40"/>
      <c r="AAS54" s="40"/>
      <c r="AAT54" s="40"/>
      <c r="AAU54" s="40"/>
      <c r="AAV54" s="40"/>
      <c r="AAW54" s="40"/>
      <c r="AAX54" s="40"/>
      <c r="AAY54" s="40"/>
      <c r="AAZ54" s="40"/>
      <c r="ABA54" s="40"/>
      <c r="ABB54" s="40"/>
      <c r="ABC54" s="40"/>
      <c r="ABD54" s="40"/>
      <c r="ABE54" s="40"/>
      <c r="ABF54" s="40"/>
      <c r="ABG54" s="40"/>
      <c r="ABH54" s="40"/>
      <c r="ABI54" s="40"/>
      <c r="ABJ54" s="40"/>
      <c r="ABK54" s="40"/>
      <c r="ABL54" s="40"/>
      <c r="ABM54" s="40"/>
      <c r="ABN54" s="40"/>
      <c r="ABO54" s="40"/>
      <c r="ABP54" s="40"/>
      <c r="ABQ54" s="40"/>
      <c r="ABR54" s="40"/>
      <c r="ABS54" s="40"/>
      <c r="ABT54" s="40"/>
      <c r="ABU54" s="40"/>
      <c r="ABV54" s="40"/>
      <c r="ABW54" s="40"/>
      <c r="ABX54" s="40"/>
      <c r="ABY54" s="40"/>
      <c r="ABZ54" s="40"/>
      <c r="ACA54" s="40"/>
      <c r="ACB54" s="40"/>
      <c r="ACC54" s="40"/>
      <c r="ACD54" s="40"/>
      <c r="ACE54" s="40"/>
      <c r="ACF54" s="40"/>
      <c r="ACG54" s="40"/>
      <c r="ACH54" s="40"/>
      <c r="ACI54" s="40"/>
      <c r="ACJ54" s="40"/>
      <c r="ACK54" s="40"/>
      <c r="ACL54" s="40"/>
      <c r="ACM54" s="40"/>
      <c r="ACN54" s="40"/>
      <c r="ACO54" s="40"/>
      <c r="ACP54" s="40"/>
      <c r="ACQ54" s="40"/>
      <c r="ACR54" s="40"/>
      <c r="ACS54" s="40"/>
      <c r="ACT54" s="40"/>
      <c r="ACU54" s="40"/>
      <c r="ACV54" s="40"/>
      <c r="ACW54" s="40"/>
      <c r="ACX54" s="40"/>
      <c r="ACY54" s="40"/>
      <c r="ACZ54" s="40"/>
      <c r="ADA54" s="40"/>
      <c r="ADB54" s="40"/>
      <c r="ADC54" s="40"/>
      <c r="ADD54" s="40"/>
      <c r="ADE54" s="40"/>
      <c r="ADF54" s="40"/>
      <c r="ADG54" s="40"/>
      <c r="ADH54" s="40"/>
      <c r="ADI54" s="40"/>
      <c r="ADJ54" s="40"/>
      <c r="ADK54" s="40"/>
      <c r="ADL54" s="40"/>
      <c r="ADM54" s="40"/>
      <c r="ADN54" s="40"/>
      <c r="ADO54" s="40"/>
      <c r="ADP54" s="40"/>
      <c r="ADQ54" s="40"/>
      <c r="ADR54" s="40"/>
      <c r="ADS54" s="40"/>
      <c r="ADT54" s="40"/>
      <c r="ADU54" s="40"/>
      <c r="ADV54" s="40"/>
      <c r="ADW54" s="40"/>
      <c r="ADX54" s="40"/>
      <c r="ADY54" s="40"/>
      <c r="ADZ54" s="40"/>
      <c r="AEA54" s="40"/>
      <c r="AEB54" s="40"/>
      <c r="AEC54" s="40"/>
      <c r="AED54" s="40"/>
      <c r="AEE54" s="40"/>
      <c r="AEF54" s="40"/>
      <c r="AEG54" s="40"/>
      <c r="AEH54" s="40"/>
      <c r="AEI54" s="40"/>
      <c r="AEJ54" s="40"/>
      <c r="AEK54" s="40"/>
      <c r="AEL54" s="40"/>
      <c r="AEM54" s="40"/>
      <c r="AEN54" s="40"/>
      <c r="AEO54" s="40"/>
      <c r="AEP54" s="40"/>
      <c r="AEQ54" s="40"/>
      <c r="AER54" s="40"/>
      <c r="AES54" s="40"/>
      <c r="AET54" s="40"/>
      <c r="AEU54" s="40"/>
      <c r="AEV54" s="40"/>
      <c r="AEW54" s="40"/>
      <c r="AEX54" s="40"/>
      <c r="AEY54" s="40"/>
      <c r="AEZ54" s="40"/>
      <c r="AFA54" s="40"/>
      <c r="AFB54" s="40"/>
      <c r="AFC54" s="40"/>
      <c r="AFD54" s="40"/>
      <c r="AFE54" s="40"/>
      <c r="AFF54" s="40"/>
      <c r="AFG54" s="40"/>
      <c r="AFH54" s="40"/>
      <c r="AFI54" s="40"/>
      <c r="AFJ54" s="40"/>
      <c r="AFK54" s="40"/>
      <c r="AFL54" s="40"/>
      <c r="AFM54" s="40"/>
      <c r="AFN54" s="40"/>
      <c r="AFO54" s="40"/>
      <c r="AFP54" s="40"/>
      <c r="AFQ54" s="40"/>
      <c r="AFR54" s="40"/>
      <c r="AFS54" s="40"/>
      <c r="AFT54" s="40"/>
      <c r="AFU54" s="40"/>
      <c r="AFV54" s="40"/>
      <c r="AFW54" s="40"/>
      <c r="AFX54" s="40"/>
      <c r="AFY54" s="40"/>
      <c r="AFZ54" s="40"/>
      <c r="AGA54" s="40"/>
      <c r="AGB54" s="40"/>
      <c r="AGC54" s="40"/>
      <c r="AGD54" s="40"/>
      <c r="AGE54" s="40"/>
      <c r="AGF54" s="40"/>
      <c r="AGG54" s="40"/>
      <c r="AGH54" s="40"/>
      <c r="AGI54" s="40"/>
      <c r="AGJ54" s="40"/>
      <c r="AGK54" s="40"/>
      <c r="AGL54" s="40"/>
      <c r="AGM54" s="40"/>
      <c r="AGN54" s="40"/>
      <c r="AGO54" s="40"/>
      <c r="AGP54" s="40"/>
      <c r="AGQ54" s="40"/>
      <c r="AGR54" s="40"/>
      <c r="AGS54" s="40"/>
      <c r="AGT54" s="40"/>
      <c r="AGU54" s="40"/>
      <c r="AGV54" s="40"/>
      <c r="AGW54" s="40"/>
      <c r="AGX54" s="40"/>
      <c r="AGY54" s="40"/>
      <c r="AGZ54" s="40"/>
      <c r="AHA54" s="40"/>
      <c r="AHB54" s="40"/>
      <c r="AHC54" s="40"/>
      <c r="AHD54" s="40"/>
      <c r="AHE54" s="40"/>
      <c r="AHF54" s="40"/>
      <c r="AHG54" s="40"/>
      <c r="AHH54" s="40"/>
      <c r="AHI54" s="40"/>
      <c r="AHJ54" s="40"/>
      <c r="AHK54" s="40"/>
      <c r="AHL54" s="40"/>
      <c r="AHM54" s="40"/>
      <c r="AHN54" s="40"/>
      <c r="AHO54" s="40"/>
      <c r="AHP54" s="40"/>
      <c r="AHQ54" s="40"/>
      <c r="AHR54" s="40"/>
      <c r="AHS54" s="40"/>
      <c r="AHT54" s="40"/>
      <c r="AHU54" s="40"/>
      <c r="AHV54" s="40"/>
      <c r="AHW54" s="40"/>
      <c r="AHX54" s="40"/>
      <c r="AHY54" s="40"/>
      <c r="AHZ54" s="40"/>
      <c r="AIA54" s="40"/>
      <c r="AIB54" s="40"/>
      <c r="AIC54" s="40"/>
      <c r="AID54" s="40"/>
      <c r="AIE54" s="40"/>
      <c r="AIF54" s="40"/>
      <c r="AIG54" s="40"/>
      <c r="AIH54" s="40"/>
      <c r="AII54" s="40"/>
      <c r="AIJ54" s="40"/>
      <c r="AIK54" s="40"/>
      <c r="AIL54" s="40"/>
      <c r="AIM54" s="40"/>
      <c r="AIN54" s="40"/>
      <c r="AIO54" s="40"/>
      <c r="AIP54" s="40"/>
      <c r="AIQ54" s="40"/>
      <c r="AIR54" s="40"/>
      <c r="AIS54" s="40"/>
      <c r="AIT54" s="40"/>
      <c r="AIU54" s="40"/>
      <c r="AIV54" s="40"/>
      <c r="AIW54" s="40"/>
      <c r="AIX54" s="40"/>
      <c r="AIY54" s="40"/>
      <c r="AIZ54" s="40"/>
      <c r="AJA54" s="40"/>
      <c r="AJB54" s="40"/>
      <c r="AJC54" s="40"/>
      <c r="AJD54" s="40"/>
      <c r="AJE54" s="40"/>
      <c r="AJF54" s="40"/>
      <c r="AJG54" s="40"/>
      <c r="AJH54" s="40"/>
      <c r="AJI54" s="40"/>
      <c r="AJJ54" s="40"/>
      <c r="AJK54" s="40"/>
      <c r="AJL54" s="40"/>
      <c r="AJM54" s="40"/>
      <c r="AJN54" s="40"/>
      <c r="AJO54" s="40"/>
      <c r="AJP54" s="40"/>
      <c r="AJQ54" s="40"/>
      <c r="AJR54" s="40"/>
      <c r="AJS54" s="40"/>
      <c r="AJT54" s="40"/>
      <c r="AJU54" s="40"/>
      <c r="AJV54" s="40"/>
      <c r="AJW54" s="40"/>
      <c r="AJX54" s="40"/>
      <c r="AJY54" s="40"/>
      <c r="AJZ54" s="40"/>
      <c r="AKA54" s="40"/>
      <c r="AKB54" s="40"/>
      <c r="AKC54" s="40"/>
      <c r="AKD54" s="40"/>
      <c r="AKE54" s="40"/>
      <c r="AKF54" s="40"/>
      <c r="AKG54" s="40"/>
      <c r="AKH54" s="40"/>
      <c r="AKI54" s="40"/>
      <c r="AKJ54" s="40"/>
      <c r="AKK54" s="40"/>
      <c r="AKL54" s="40"/>
      <c r="AKM54" s="40"/>
      <c r="AKN54" s="40"/>
      <c r="AKO54" s="40"/>
      <c r="AKP54" s="40"/>
      <c r="AKQ54" s="40"/>
      <c r="AKR54" s="40"/>
      <c r="AKS54" s="40"/>
      <c r="AKT54" s="40"/>
      <c r="AKU54" s="40"/>
      <c r="AKV54" s="40"/>
      <c r="AKW54" s="40"/>
      <c r="AKX54" s="40"/>
      <c r="AKY54" s="40"/>
      <c r="AKZ54" s="40"/>
      <c r="ALA54" s="40"/>
      <c r="ALB54" s="40"/>
      <c r="ALC54" s="40"/>
      <c r="ALD54" s="40"/>
      <c r="ALE54" s="40"/>
      <c r="ALF54" s="40"/>
      <c r="ALG54" s="40"/>
      <c r="ALH54" s="40"/>
      <c r="ALI54" s="40"/>
      <c r="ALJ54" s="40"/>
      <c r="ALK54" s="40"/>
      <c r="ALL54" s="40"/>
      <c r="ALM54" s="40"/>
      <c r="ALN54" s="40"/>
      <c r="ALO54" s="40"/>
      <c r="ALP54" s="40"/>
      <c r="ALQ54" s="40"/>
      <c r="ALR54" s="40"/>
      <c r="ALS54" s="40"/>
      <c r="ALT54" s="40"/>
      <c r="ALU54" s="40"/>
      <c r="ALV54" s="40"/>
      <c r="ALW54" s="40"/>
      <c r="ALX54" s="40"/>
      <c r="ALY54" s="40"/>
      <c r="ALZ54" s="40"/>
      <c r="AMA54" s="40"/>
      <c r="AMB54" s="40"/>
      <c r="AMC54" s="40"/>
      <c r="AMD54" s="40"/>
      <c r="AME54" s="40"/>
      <c r="AMF54" s="40"/>
      <c r="AMG54" s="40"/>
      <c r="AMH54" s="40"/>
      <c r="AMI54" s="40"/>
      <c r="AMJ54" s="40"/>
      <c r="AMK54" s="40"/>
      <c r="AML54" s="40"/>
      <c r="AMM54" s="40"/>
    </row>
    <row r="55" spans="1:1027" s="41" customFormat="1" ht="105" customHeight="1" x14ac:dyDescent="0.25">
      <c r="A55" s="40"/>
      <c r="B55" s="42" t="s">
        <v>71</v>
      </c>
      <c r="C55" s="42" t="s">
        <v>194</v>
      </c>
      <c r="D55" s="42" t="s">
        <v>322</v>
      </c>
      <c r="E55" s="42" t="s">
        <v>195</v>
      </c>
      <c r="F55" s="42" t="s">
        <v>196</v>
      </c>
      <c r="G55" s="42" t="s">
        <v>48</v>
      </c>
      <c r="H55" s="42" t="s">
        <v>73</v>
      </c>
      <c r="I55" s="42" t="s">
        <v>299</v>
      </c>
      <c r="J55" s="43" t="s">
        <v>198</v>
      </c>
      <c r="K55" s="53" t="s">
        <v>19</v>
      </c>
      <c r="L55" s="53" t="s">
        <v>19</v>
      </c>
      <c r="M55" s="44">
        <v>43783</v>
      </c>
      <c r="N55" s="44">
        <v>43950</v>
      </c>
      <c r="O55" s="44">
        <f ca="1">N55-$C$1</f>
        <v>14</v>
      </c>
      <c r="P55" s="42" t="s">
        <v>17</v>
      </c>
      <c r="Q55" s="51">
        <v>34200</v>
      </c>
      <c r="R55" s="51">
        <f>Q55*6</f>
        <v>205200</v>
      </c>
      <c r="S55" s="42" t="s">
        <v>199</v>
      </c>
      <c r="T55" s="42" t="s">
        <v>235</v>
      </c>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0"/>
      <c r="KJ55" s="40"/>
      <c r="KK55" s="40"/>
      <c r="KL55" s="40"/>
      <c r="KM55" s="40"/>
      <c r="KN55" s="40"/>
      <c r="KO55" s="40"/>
      <c r="KP55" s="40"/>
      <c r="KQ55" s="40"/>
      <c r="KR55" s="40"/>
      <c r="KS55" s="40"/>
      <c r="KT55" s="40"/>
      <c r="KU55" s="40"/>
      <c r="KV55" s="40"/>
      <c r="KW55" s="40"/>
      <c r="KX55" s="40"/>
      <c r="KY55" s="40"/>
      <c r="KZ55" s="40"/>
      <c r="LA55" s="40"/>
      <c r="LB55" s="40"/>
      <c r="LC55" s="40"/>
      <c r="LD55" s="40"/>
      <c r="LE55" s="40"/>
      <c r="LF55" s="40"/>
      <c r="LG55" s="40"/>
      <c r="LH55" s="40"/>
      <c r="LI55" s="40"/>
      <c r="LJ55" s="40"/>
      <c r="LK55" s="40"/>
      <c r="LL55" s="40"/>
      <c r="LM55" s="40"/>
      <c r="LN55" s="40"/>
      <c r="LO55" s="40"/>
      <c r="LP55" s="40"/>
      <c r="LQ55" s="40"/>
      <c r="LR55" s="40"/>
      <c r="LS55" s="40"/>
      <c r="LT55" s="40"/>
      <c r="LU55" s="40"/>
      <c r="LV55" s="40"/>
      <c r="LW55" s="40"/>
      <c r="LX55" s="40"/>
      <c r="LY55" s="40"/>
      <c r="LZ55" s="40"/>
      <c r="MA55" s="40"/>
      <c r="MB55" s="40"/>
      <c r="MC55" s="40"/>
      <c r="MD55" s="40"/>
      <c r="ME55" s="40"/>
      <c r="MF55" s="40"/>
      <c r="MG55" s="40"/>
      <c r="MH55" s="40"/>
      <c r="MI55" s="40"/>
      <c r="MJ55" s="40"/>
      <c r="MK55" s="40"/>
      <c r="ML55" s="40"/>
      <c r="MM55" s="40"/>
      <c r="MN55" s="40"/>
      <c r="MO55" s="40"/>
      <c r="MP55" s="40"/>
      <c r="MQ55" s="40"/>
      <c r="MR55" s="40"/>
      <c r="MS55" s="40"/>
      <c r="MT55" s="40"/>
      <c r="MU55" s="40"/>
      <c r="MV55" s="40"/>
      <c r="MW55" s="40"/>
      <c r="MX55" s="40"/>
      <c r="MY55" s="40"/>
      <c r="MZ55" s="40"/>
      <c r="NA55" s="40"/>
      <c r="NB55" s="40"/>
      <c r="NC55" s="40"/>
      <c r="ND55" s="40"/>
      <c r="NE55" s="40"/>
      <c r="NF55" s="40"/>
      <c r="NG55" s="40"/>
      <c r="NH55" s="40"/>
      <c r="NI55" s="40"/>
      <c r="NJ55" s="40"/>
      <c r="NK55" s="40"/>
      <c r="NL55" s="40"/>
      <c r="NM55" s="40"/>
      <c r="NN55" s="40"/>
      <c r="NO55" s="40"/>
      <c r="NP55" s="40"/>
      <c r="NQ55" s="40"/>
      <c r="NR55" s="40"/>
      <c r="NS55" s="40"/>
      <c r="NT55" s="40"/>
      <c r="NU55" s="40"/>
      <c r="NV55" s="40"/>
      <c r="NW55" s="40"/>
      <c r="NX55" s="40"/>
      <c r="NY55" s="40"/>
      <c r="NZ55" s="40"/>
      <c r="OA55" s="40"/>
      <c r="OB55" s="40"/>
      <c r="OC55" s="40"/>
      <c r="OD55" s="40"/>
      <c r="OE55" s="40"/>
      <c r="OF55" s="40"/>
      <c r="OG55" s="40"/>
      <c r="OH55" s="40"/>
      <c r="OI55" s="40"/>
      <c r="OJ55" s="40"/>
      <c r="OK55" s="40"/>
      <c r="OL55" s="40"/>
      <c r="OM55" s="40"/>
      <c r="ON55" s="40"/>
      <c r="OO55" s="40"/>
      <c r="OP55" s="40"/>
      <c r="OQ55" s="40"/>
      <c r="OR55" s="40"/>
      <c r="OS55" s="40"/>
      <c r="OT55" s="40"/>
      <c r="OU55" s="40"/>
      <c r="OV55" s="40"/>
      <c r="OW55" s="40"/>
      <c r="OX55" s="40"/>
      <c r="OY55" s="40"/>
      <c r="OZ55" s="40"/>
      <c r="PA55" s="40"/>
      <c r="PB55" s="40"/>
      <c r="PC55" s="40"/>
      <c r="PD55" s="40"/>
      <c r="PE55" s="40"/>
      <c r="PF55" s="40"/>
      <c r="PG55" s="40"/>
      <c r="PH55" s="40"/>
      <c r="PI55" s="40"/>
      <c r="PJ55" s="40"/>
      <c r="PK55" s="40"/>
      <c r="PL55" s="40"/>
      <c r="PM55" s="40"/>
      <c r="PN55" s="40"/>
      <c r="PO55" s="40"/>
      <c r="PP55" s="40"/>
      <c r="PQ55" s="40"/>
      <c r="PR55" s="40"/>
      <c r="PS55" s="40"/>
      <c r="PT55" s="40"/>
      <c r="PU55" s="40"/>
      <c r="PV55" s="40"/>
      <c r="PW55" s="40"/>
      <c r="PX55" s="40"/>
      <c r="PY55" s="40"/>
      <c r="PZ55" s="40"/>
      <c r="QA55" s="40"/>
      <c r="QB55" s="40"/>
      <c r="QC55" s="40"/>
      <c r="QD55" s="40"/>
      <c r="QE55" s="40"/>
      <c r="QF55" s="40"/>
      <c r="QG55" s="40"/>
      <c r="QH55" s="40"/>
      <c r="QI55" s="40"/>
      <c r="QJ55" s="40"/>
      <c r="QK55" s="40"/>
      <c r="QL55" s="40"/>
      <c r="QM55" s="40"/>
      <c r="QN55" s="40"/>
      <c r="QO55" s="40"/>
      <c r="QP55" s="40"/>
      <c r="QQ55" s="40"/>
      <c r="QR55" s="40"/>
      <c r="QS55" s="40"/>
      <c r="QT55" s="40"/>
      <c r="QU55" s="40"/>
      <c r="QV55" s="40"/>
      <c r="QW55" s="40"/>
      <c r="QX55" s="40"/>
      <c r="QY55" s="40"/>
      <c r="QZ55" s="40"/>
      <c r="RA55" s="40"/>
      <c r="RB55" s="40"/>
      <c r="RC55" s="40"/>
      <c r="RD55" s="40"/>
      <c r="RE55" s="40"/>
      <c r="RF55" s="40"/>
      <c r="RG55" s="40"/>
      <c r="RH55" s="40"/>
      <c r="RI55" s="40"/>
      <c r="RJ55" s="40"/>
      <c r="RK55" s="40"/>
      <c r="RL55" s="40"/>
      <c r="RM55" s="40"/>
      <c r="RN55" s="40"/>
      <c r="RO55" s="40"/>
      <c r="RP55" s="40"/>
      <c r="RQ55" s="40"/>
      <c r="RR55" s="40"/>
      <c r="RS55" s="40"/>
      <c r="RT55" s="40"/>
      <c r="RU55" s="40"/>
      <c r="RV55" s="40"/>
      <c r="RW55" s="40"/>
      <c r="RX55" s="40"/>
      <c r="RY55" s="40"/>
      <c r="RZ55" s="40"/>
      <c r="SA55" s="40"/>
      <c r="SB55" s="40"/>
      <c r="SC55" s="40"/>
      <c r="SD55" s="40"/>
      <c r="SE55" s="40"/>
      <c r="SF55" s="40"/>
      <c r="SG55" s="40"/>
      <c r="SH55" s="40"/>
      <c r="SI55" s="40"/>
      <c r="SJ55" s="40"/>
      <c r="SK55" s="40"/>
      <c r="SL55" s="40"/>
      <c r="SM55" s="40"/>
      <c r="SN55" s="40"/>
      <c r="SO55" s="40"/>
      <c r="SP55" s="40"/>
      <c r="SQ55" s="40"/>
      <c r="SR55" s="40"/>
      <c r="SS55" s="40"/>
      <c r="ST55" s="40"/>
      <c r="SU55" s="40"/>
      <c r="SV55" s="40"/>
      <c r="SW55" s="40"/>
      <c r="SX55" s="40"/>
      <c r="SY55" s="40"/>
      <c r="SZ55" s="40"/>
      <c r="TA55" s="40"/>
      <c r="TB55" s="40"/>
      <c r="TC55" s="40"/>
      <c r="TD55" s="40"/>
      <c r="TE55" s="40"/>
      <c r="TF55" s="40"/>
      <c r="TG55" s="40"/>
      <c r="TH55" s="40"/>
      <c r="TI55" s="40"/>
      <c r="TJ55" s="40"/>
      <c r="TK55" s="40"/>
      <c r="TL55" s="40"/>
      <c r="TM55" s="40"/>
      <c r="TN55" s="40"/>
      <c r="TO55" s="40"/>
      <c r="TP55" s="40"/>
      <c r="TQ55" s="40"/>
      <c r="TR55" s="40"/>
      <c r="TS55" s="40"/>
      <c r="TT55" s="40"/>
      <c r="TU55" s="40"/>
      <c r="TV55" s="40"/>
      <c r="TW55" s="40"/>
      <c r="TX55" s="40"/>
      <c r="TY55" s="40"/>
      <c r="TZ55" s="40"/>
      <c r="UA55" s="40"/>
      <c r="UB55" s="40"/>
      <c r="UC55" s="40"/>
      <c r="UD55" s="40"/>
      <c r="UE55" s="40"/>
      <c r="UF55" s="40"/>
      <c r="UG55" s="40"/>
      <c r="UH55" s="40"/>
      <c r="UI55" s="40"/>
      <c r="UJ55" s="40"/>
      <c r="UK55" s="40"/>
      <c r="UL55" s="40"/>
      <c r="UM55" s="40"/>
      <c r="UN55" s="40"/>
      <c r="UO55" s="40"/>
      <c r="UP55" s="40"/>
      <c r="UQ55" s="40"/>
      <c r="UR55" s="40"/>
      <c r="US55" s="40"/>
      <c r="UT55" s="40"/>
      <c r="UU55" s="40"/>
      <c r="UV55" s="40"/>
      <c r="UW55" s="40"/>
      <c r="UX55" s="40"/>
      <c r="UY55" s="40"/>
      <c r="UZ55" s="40"/>
      <c r="VA55" s="40"/>
      <c r="VB55" s="40"/>
      <c r="VC55" s="40"/>
      <c r="VD55" s="40"/>
      <c r="VE55" s="40"/>
      <c r="VF55" s="40"/>
      <c r="VG55" s="40"/>
      <c r="VH55" s="40"/>
      <c r="VI55" s="40"/>
      <c r="VJ55" s="40"/>
      <c r="VK55" s="40"/>
      <c r="VL55" s="40"/>
      <c r="VM55" s="40"/>
      <c r="VN55" s="40"/>
      <c r="VO55" s="40"/>
      <c r="VP55" s="40"/>
      <c r="VQ55" s="40"/>
      <c r="VR55" s="40"/>
      <c r="VS55" s="40"/>
      <c r="VT55" s="40"/>
      <c r="VU55" s="40"/>
      <c r="VV55" s="40"/>
      <c r="VW55" s="40"/>
      <c r="VX55" s="40"/>
      <c r="VY55" s="40"/>
      <c r="VZ55" s="40"/>
      <c r="WA55" s="40"/>
      <c r="WB55" s="40"/>
      <c r="WC55" s="40"/>
      <c r="WD55" s="40"/>
      <c r="WE55" s="40"/>
      <c r="WF55" s="40"/>
      <c r="WG55" s="40"/>
      <c r="WH55" s="40"/>
      <c r="WI55" s="40"/>
      <c r="WJ55" s="40"/>
      <c r="WK55" s="40"/>
      <c r="WL55" s="40"/>
      <c r="WM55" s="40"/>
      <c r="WN55" s="40"/>
      <c r="WO55" s="40"/>
      <c r="WP55" s="40"/>
      <c r="WQ55" s="40"/>
      <c r="WR55" s="40"/>
      <c r="WS55" s="40"/>
      <c r="WT55" s="40"/>
      <c r="WU55" s="40"/>
      <c r="WV55" s="40"/>
      <c r="WW55" s="40"/>
      <c r="WX55" s="40"/>
      <c r="WY55" s="40"/>
      <c r="WZ55" s="40"/>
      <c r="XA55" s="40"/>
      <c r="XB55" s="40"/>
      <c r="XC55" s="40"/>
      <c r="XD55" s="40"/>
      <c r="XE55" s="40"/>
      <c r="XF55" s="40"/>
      <c r="XG55" s="40"/>
      <c r="XH55" s="40"/>
      <c r="XI55" s="40"/>
      <c r="XJ55" s="40"/>
      <c r="XK55" s="40"/>
      <c r="XL55" s="40"/>
      <c r="XM55" s="40"/>
      <c r="XN55" s="40"/>
      <c r="XO55" s="40"/>
      <c r="XP55" s="40"/>
      <c r="XQ55" s="40"/>
      <c r="XR55" s="40"/>
      <c r="XS55" s="40"/>
      <c r="XT55" s="40"/>
      <c r="XU55" s="40"/>
      <c r="XV55" s="40"/>
      <c r="XW55" s="40"/>
      <c r="XX55" s="40"/>
      <c r="XY55" s="40"/>
      <c r="XZ55" s="40"/>
      <c r="YA55" s="40"/>
      <c r="YB55" s="40"/>
      <c r="YC55" s="40"/>
      <c r="YD55" s="40"/>
      <c r="YE55" s="40"/>
      <c r="YF55" s="40"/>
      <c r="YG55" s="40"/>
      <c r="YH55" s="40"/>
      <c r="YI55" s="40"/>
      <c r="YJ55" s="40"/>
      <c r="YK55" s="40"/>
      <c r="YL55" s="40"/>
      <c r="YM55" s="40"/>
      <c r="YN55" s="40"/>
      <c r="YO55" s="40"/>
      <c r="YP55" s="40"/>
      <c r="YQ55" s="40"/>
      <c r="YR55" s="40"/>
      <c r="YS55" s="40"/>
      <c r="YT55" s="40"/>
      <c r="YU55" s="40"/>
      <c r="YV55" s="40"/>
      <c r="YW55" s="40"/>
      <c r="YX55" s="40"/>
      <c r="YY55" s="40"/>
      <c r="YZ55" s="40"/>
      <c r="ZA55" s="40"/>
      <c r="ZB55" s="40"/>
      <c r="ZC55" s="40"/>
      <c r="ZD55" s="40"/>
      <c r="ZE55" s="40"/>
      <c r="ZF55" s="40"/>
      <c r="ZG55" s="40"/>
      <c r="ZH55" s="40"/>
      <c r="ZI55" s="40"/>
      <c r="ZJ55" s="40"/>
      <c r="ZK55" s="40"/>
      <c r="ZL55" s="40"/>
      <c r="ZM55" s="40"/>
      <c r="ZN55" s="40"/>
      <c r="ZO55" s="40"/>
      <c r="ZP55" s="40"/>
      <c r="ZQ55" s="40"/>
      <c r="ZR55" s="40"/>
      <c r="ZS55" s="40"/>
      <c r="ZT55" s="40"/>
      <c r="ZU55" s="40"/>
      <c r="ZV55" s="40"/>
      <c r="ZW55" s="40"/>
      <c r="ZX55" s="40"/>
      <c r="ZY55" s="40"/>
      <c r="ZZ55" s="40"/>
      <c r="AAA55" s="40"/>
      <c r="AAB55" s="40"/>
      <c r="AAC55" s="40"/>
      <c r="AAD55" s="40"/>
      <c r="AAE55" s="40"/>
      <c r="AAF55" s="40"/>
      <c r="AAG55" s="40"/>
      <c r="AAH55" s="40"/>
      <c r="AAI55" s="40"/>
      <c r="AAJ55" s="40"/>
      <c r="AAK55" s="40"/>
      <c r="AAL55" s="40"/>
      <c r="AAM55" s="40"/>
      <c r="AAN55" s="40"/>
      <c r="AAO55" s="40"/>
      <c r="AAP55" s="40"/>
      <c r="AAQ55" s="40"/>
      <c r="AAR55" s="40"/>
      <c r="AAS55" s="40"/>
      <c r="AAT55" s="40"/>
      <c r="AAU55" s="40"/>
      <c r="AAV55" s="40"/>
      <c r="AAW55" s="40"/>
      <c r="AAX55" s="40"/>
      <c r="AAY55" s="40"/>
      <c r="AAZ55" s="40"/>
      <c r="ABA55" s="40"/>
      <c r="ABB55" s="40"/>
      <c r="ABC55" s="40"/>
      <c r="ABD55" s="40"/>
      <c r="ABE55" s="40"/>
      <c r="ABF55" s="40"/>
      <c r="ABG55" s="40"/>
      <c r="ABH55" s="40"/>
      <c r="ABI55" s="40"/>
      <c r="ABJ55" s="40"/>
      <c r="ABK55" s="40"/>
      <c r="ABL55" s="40"/>
      <c r="ABM55" s="40"/>
      <c r="ABN55" s="40"/>
      <c r="ABO55" s="40"/>
      <c r="ABP55" s="40"/>
      <c r="ABQ55" s="40"/>
      <c r="ABR55" s="40"/>
      <c r="ABS55" s="40"/>
      <c r="ABT55" s="40"/>
      <c r="ABU55" s="40"/>
      <c r="ABV55" s="40"/>
      <c r="ABW55" s="40"/>
      <c r="ABX55" s="40"/>
      <c r="ABY55" s="40"/>
      <c r="ABZ55" s="40"/>
      <c r="ACA55" s="40"/>
      <c r="ACB55" s="40"/>
      <c r="ACC55" s="40"/>
      <c r="ACD55" s="40"/>
      <c r="ACE55" s="40"/>
      <c r="ACF55" s="40"/>
      <c r="ACG55" s="40"/>
      <c r="ACH55" s="40"/>
      <c r="ACI55" s="40"/>
      <c r="ACJ55" s="40"/>
      <c r="ACK55" s="40"/>
      <c r="ACL55" s="40"/>
      <c r="ACM55" s="40"/>
      <c r="ACN55" s="40"/>
      <c r="ACO55" s="40"/>
      <c r="ACP55" s="40"/>
      <c r="ACQ55" s="40"/>
      <c r="ACR55" s="40"/>
      <c r="ACS55" s="40"/>
      <c r="ACT55" s="40"/>
      <c r="ACU55" s="40"/>
      <c r="ACV55" s="40"/>
      <c r="ACW55" s="40"/>
      <c r="ACX55" s="40"/>
      <c r="ACY55" s="40"/>
      <c r="ACZ55" s="40"/>
      <c r="ADA55" s="40"/>
      <c r="ADB55" s="40"/>
      <c r="ADC55" s="40"/>
      <c r="ADD55" s="40"/>
      <c r="ADE55" s="40"/>
      <c r="ADF55" s="40"/>
      <c r="ADG55" s="40"/>
      <c r="ADH55" s="40"/>
      <c r="ADI55" s="40"/>
      <c r="ADJ55" s="40"/>
      <c r="ADK55" s="40"/>
      <c r="ADL55" s="40"/>
      <c r="ADM55" s="40"/>
      <c r="ADN55" s="40"/>
      <c r="ADO55" s="40"/>
      <c r="ADP55" s="40"/>
      <c r="ADQ55" s="40"/>
      <c r="ADR55" s="40"/>
      <c r="ADS55" s="40"/>
      <c r="ADT55" s="40"/>
      <c r="ADU55" s="40"/>
      <c r="ADV55" s="40"/>
      <c r="ADW55" s="40"/>
      <c r="ADX55" s="40"/>
      <c r="ADY55" s="40"/>
      <c r="ADZ55" s="40"/>
      <c r="AEA55" s="40"/>
      <c r="AEB55" s="40"/>
      <c r="AEC55" s="40"/>
      <c r="AED55" s="40"/>
      <c r="AEE55" s="40"/>
      <c r="AEF55" s="40"/>
      <c r="AEG55" s="40"/>
      <c r="AEH55" s="40"/>
      <c r="AEI55" s="40"/>
      <c r="AEJ55" s="40"/>
      <c r="AEK55" s="40"/>
      <c r="AEL55" s="40"/>
      <c r="AEM55" s="40"/>
      <c r="AEN55" s="40"/>
      <c r="AEO55" s="40"/>
      <c r="AEP55" s="40"/>
      <c r="AEQ55" s="40"/>
      <c r="AER55" s="40"/>
      <c r="AES55" s="40"/>
      <c r="AET55" s="40"/>
      <c r="AEU55" s="40"/>
      <c r="AEV55" s="40"/>
      <c r="AEW55" s="40"/>
      <c r="AEX55" s="40"/>
      <c r="AEY55" s="40"/>
      <c r="AEZ55" s="40"/>
      <c r="AFA55" s="40"/>
      <c r="AFB55" s="40"/>
      <c r="AFC55" s="40"/>
      <c r="AFD55" s="40"/>
      <c r="AFE55" s="40"/>
      <c r="AFF55" s="40"/>
      <c r="AFG55" s="40"/>
      <c r="AFH55" s="40"/>
      <c r="AFI55" s="40"/>
      <c r="AFJ55" s="40"/>
      <c r="AFK55" s="40"/>
      <c r="AFL55" s="40"/>
      <c r="AFM55" s="40"/>
      <c r="AFN55" s="40"/>
      <c r="AFO55" s="40"/>
      <c r="AFP55" s="40"/>
      <c r="AFQ55" s="40"/>
      <c r="AFR55" s="40"/>
      <c r="AFS55" s="40"/>
      <c r="AFT55" s="40"/>
      <c r="AFU55" s="40"/>
      <c r="AFV55" s="40"/>
      <c r="AFW55" s="40"/>
      <c r="AFX55" s="40"/>
      <c r="AFY55" s="40"/>
      <c r="AFZ55" s="40"/>
      <c r="AGA55" s="40"/>
      <c r="AGB55" s="40"/>
      <c r="AGC55" s="40"/>
      <c r="AGD55" s="40"/>
      <c r="AGE55" s="40"/>
      <c r="AGF55" s="40"/>
      <c r="AGG55" s="40"/>
      <c r="AGH55" s="40"/>
      <c r="AGI55" s="40"/>
      <c r="AGJ55" s="40"/>
      <c r="AGK55" s="40"/>
      <c r="AGL55" s="40"/>
      <c r="AGM55" s="40"/>
      <c r="AGN55" s="40"/>
      <c r="AGO55" s="40"/>
      <c r="AGP55" s="40"/>
      <c r="AGQ55" s="40"/>
      <c r="AGR55" s="40"/>
      <c r="AGS55" s="40"/>
      <c r="AGT55" s="40"/>
      <c r="AGU55" s="40"/>
      <c r="AGV55" s="40"/>
      <c r="AGW55" s="40"/>
      <c r="AGX55" s="40"/>
      <c r="AGY55" s="40"/>
      <c r="AGZ55" s="40"/>
      <c r="AHA55" s="40"/>
      <c r="AHB55" s="40"/>
      <c r="AHC55" s="40"/>
      <c r="AHD55" s="40"/>
      <c r="AHE55" s="40"/>
      <c r="AHF55" s="40"/>
      <c r="AHG55" s="40"/>
      <c r="AHH55" s="40"/>
      <c r="AHI55" s="40"/>
      <c r="AHJ55" s="40"/>
      <c r="AHK55" s="40"/>
      <c r="AHL55" s="40"/>
      <c r="AHM55" s="40"/>
      <c r="AHN55" s="40"/>
      <c r="AHO55" s="40"/>
      <c r="AHP55" s="40"/>
      <c r="AHQ55" s="40"/>
      <c r="AHR55" s="40"/>
      <c r="AHS55" s="40"/>
      <c r="AHT55" s="40"/>
      <c r="AHU55" s="40"/>
      <c r="AHV55" s="40"/>
      <c r="AHW55" s="40"/>
      <c r="AHX55" s="40"/>
      <c r="AHY55" s="40"/>
      <c r="AHZ55" s="40"/>
      <c r="AIA55" s="40"/>
      <c r="AIB55" s="40"/>
      <c r="AIC55" s="40"/>
      <c r="AID55" s="40"/>
      <c r="AIE55" s="40"/>
      <c r="AIF55" s="40"/>
      <c r="AIG55" s="40"/>
      <c r="AIH55" s="40"/>
      <c r="AII55" s="40"/>
      <c r="AIJ55" s="40"/>
      <c r="AIK55" s="40"/>
      <c r="AIL55" s="40"/>
      <c r="AIM55" s="40"/>
      <c r="AIN55" s="40"/>
      <c r="AIO55" s="40"/>
      <c r="AIP55" s="40"/>
      <c r="AIQ55" s="40"/>
      <c r="AIR55" s="40"/>
      <c r="AIS55" s="40"/>
      <c r="AIT55" s="40"/>
      <c r="AIU55" s="40"/>
      <c r="AIV55" s="40"/>
      <c r="AIW55" s="40"/>
      <c r="AIX55" s="40"/>
      <c r="AIY55" s="40"/>
      <c r="AIZ55" s="40"/>
      <c r="AJA55" s="40"/>
      <c r="AJB55" s="40"/>
      <c r="AJC55" s="40"/>
      <c r="AJD55" s="40"/>
      <c r="AJE55" s="40"/>
      <c r="AJF55" s="40"/>
      <c r="AJG55" s="40"/>
      <c r="AJH55" s="40"/>
      <c r="AJI55" s="40"/>
      <c r="AJJ55" s="40"/>
      <c r="AJK55" s="40"/>
      <c r="AJL55" s="40"/>
      <c r="AJM55" s="40"/>
      <c r="AJN55" s="40"/>
      <c r="AJO55" s="40"/>
      <c r="AJP55" s="40"/>
      <c r="AJQ55" s="40"/>
      <c r="AJR55" s="40"/>
      <c r="AJS55" s="40"/>
      <c r="AJT55" s="40"/>
      <c r="AJU55" s="40"/>
      <c r="AJV55" s="40"/>
      <c r="AJW55" s="40"/>
      <c r="AJX55" s="40"/>
      <c r="AJY55" s="40"/>
      <c r="AJZ55" s="40"/>
      <c r="AKA55" s="40"/>
      <c r="AKB55" s="40"/>
      <c r="AKC55" s="40"/>
      <c r="AKD55" s="40"/>
      <c r="AKE55" s="40"/>
      <c r="AKF55" s="40"/>
      <c r="AKG55" s="40"/>
      <c r="AKH55" s="40"/>
      <c r="AKI55" s="40"/>
      <c r="AKJ55" s="40"/>
      <c r="AKK55" s="40"/>
      <c r="AKL55" s="40"/>
      <c r="AKM55" s="40"/>
      <c r="AKN55" s="40"/>
      <c r="AKO55" s="40"/>
      <c r="AKP55" s="40"/>
      <c r="AKQ55" s="40"/>
      <c r="AKR55" s="40"/>
      <c r="AKS55" s="40"/>
      <c r="AKT55" s="40"/>
      <c r="AKU55" s="40"/>
      <c r="AKV55" s="40"/>
      <c r="AKW55" s="40"/>
      <c r="AKX55" s="40"/>
      <c r="AKY55" s="40"/>
      <c r="AKZ55" s="40"/>
      <c r="ALA55" s="40"/>
      <c r="ALB55" s="40"/>
      <c r="ALC55" s="40"/>
      <c r="ALD55" s="40"/>
      <c r="ALE55" s="40"/>
      <c r="ALF55" s="40"/>
      <c r="ALG55" s="40"/>
      <c r="ALH55" s="40"/>
      <c r="ALI55" s="40"/>
      <c r="ALJ55" s="40"/>
      <c r="ALK55" s="40"/>
      <c r="ALL55" s="40"/>
      <c r="ALM55" s="40"/>
      <c r="ALN55" s="40"/>
      <c r="ALO55" s="40"/>
      <c r="ALP55" s="40"/>
      <c r="ALQ55" s="40"/>
      <c r="ALR55" s="40"/>
      <c r="ALS55" s="40"/>
      <c r="ALT55" s="40"/>
      <c r="ALU55" s="40"/>
      <c r="ALV55" s="40"/>
      <c r="ALW55" s="40"/>
      <c r="ALX55" s="40"/>
      <c r="ALY55" s="40"/>
      <c r="ALZ55" s="40"/>
      <c r="AMA55" s="40"/>
      <c r="AMB55" s="40"/>
      <c r="AMC55" s="40"/>
      <c r="AMD55" s="40"/>
      <c r="AME55" s="40"/>
      <c r="AMF55" s="40"/>
      <c r="AMG55" s="40"/>
      <c r="AMH55" s="40"/>
      <c r="AMI55" s="40"/>
      <c r="AMJ55" s="40"/>
      <c r="AMK55" s="40"/>
      <c r="AML55" s="40"/>
      <c r="AMM55" s="40"/>
    </row>
    <row r="56" spans="1:1027" x14ac:dyDescent="0.25">
      <c r="M56" s="56"/>
    </row>
    <row r="57" spans="1:1027" x14ac:dyDescent="0.25">
      <c r="E57" s="32" t="s">
        <v>56</v>
      </c>
    </row>
    <row r="58" spans="1:1027" x14ac:dyDescent="0.25">
      <c r="F58" s="32"/>
      <c r="G58" s="32"/>
      <c r="J58" s="32"/>
      <c r="K58" s="32"/>
      <c r="M58" s="32"/>
      <c r="N58" s="56"/>
      <c r="O58" s="32"/>
      <c r="Q58" s="32"/>
      <c r="R58" s="32"/>
      <c r="S58" s="32"/>
    </row>
    <row r="59" spans="1:1027" x14ac:dyDescent="0.25">
      <c r="H59" s="32" t="s">
        <v>54</v>
      </c>
    </row>
    <row r="60" spans="1:1027" x14ac:dyDescent="0.25">
      <c r="M60" s="56"/>
    </row>
    <row r="61" spans="1:1027" x14ac:dyDescent="0.25">
      <c r="K61" s="65"/>
      <c r="M61" s="56"/>
      <c r="R61" s="47" t="s">
        <v>54</v>
      </c>
    </row>
    <row r="62" spans="1:1027" x14ac:dyDescent="0.25">
      <c r="E62" s="32" t="s">
        <v>57</v>
      </c>
      <c r="G62" s="46" t="s">
        <v>234</v>
      </c>
    </row>
    <row r="63" spans="1:1027" x14ac:dyDescent="0.25">
      <c r="G63" s="46" t="s">
        <v>60</v>
      </c>
      <c r="J63" s="34" t="s">
        <v>59</v>
      </c>
    </row>
    <row r="64" spans="1:1027" x14ac:dyDescent="0.25">
      <c r="G64" s="46" t="s">
        <v>56</v>
      </c>
      <c r="J64" s="32"/>
      <c r="K64" s="32"/>
      <c r="M64" s="32"/>
      <c r="N64" s="32"/>
      <c r="O64" s="32"/>
      <c r="Q64" s="32"/>
      <c r="R64" s="32"/>
      <c r="S64" s="32"/>
    </row>
    <row r="66" spans="6:19" x14ac:dyDescent="0.25">
      <c r="G66" s="46" t="s">
        <v>58</v>
      </c>
      <c r="J66" s="32"/>
      <c r="K66" s="32"/>
      <c r="M66" s="32"/>
      <c r="N66" s="32"/>
      <c r="O66" s="32"/>
      <c r="Q66" s="32"/>
      <c r="R66" s="32"/>
      <c r="S66" s="32"/>
    </row>
    <row r="70" spans="6:19" x14ac:dyDescent="0.25">
      <c r="F70" s="46" t="s">
        <v>54</v>
      </c>
      <c r="J70" s="32"/>
      <c r="K70" s="32"/>
      <c r="M70" s="32"/>
      <c r="N70" s="32"/>
      <c r="O70" s="32"/>
      <c r="Q70" s="32"/>
      <c r="R70" s="32"/>
      <c r="S70" s="32"/>
    </row>
  </sheetData>
  <sheetProtection sort="0" autoFilter="0" pivotTables="0"/>
  <autoFilter ref="A2:T55" xr:uid="{01F3CC17-34AF-4877-B511-685B751E9E88}">
    <sortState xmlns:xlrd2="http://schemas.microsoft.com/office/spreadsheetml/2017/richdata2" ref="A3:T55">
      <sortCondition ref="D2:D55"/>
    </sortState>
  </autoFilter>
  <sortState xmlns:xlrd2="http://schemas.microsoft.com/office/spreadsheetml/2017/richdata2" ref="A11:W45">
    <sortCondition ref="D2"/>
  </sortState>
  <phoneticPr fontId="7" type="noConversion"/>
  <conditionalFormatting sqref="P35:R35">
    <cfRule type="cellIs" dxfId="13" priority="1521" operator="equal">
      <formula>42401</formula>
    </cfRule>
  </conditionalFormatting>
  <conditionalFormatting sqref="O51">
    <cfRule type="iconSet" priority="1373">
      <iconSet showValue="0">
        <cfvo type="percent" val="0"/>
        <cfvo type="num" val="0"/>
        <cfvo type="num" val="60"/>
      </iconSet>
    </cfRule>
  </conditionalFormatting>
  <conditionalFormatting sqref="P11">
    <cfRule type="iconSet" priority="1328">
      <iconSet showValue="0">
        <cfvo type="percent" val="0"/>
        <cfvo type="num" val="0"/>
        <cfvo type="num" val="60"/>
      </iconSet>
    </cfRule>
  </conditionalFormatting>
  <conditionalFormatting sqref="P35">
    <cfRule type="cellIs" dxfId="12" priority="1182" operator="equal">
      <formula>42401</formula>
    </cfRule>
  </conditionalFormatting>
  <conditionalFormatting sqref="O35">
    <cfRule type="iconSet" priority="949">
      <iconSet showValue="0">
        <cfvo type="percent" val="0"/>
        <cfvo type="num" val="0"/>
        <cfvo type="num" val="60"/>
      </iconSet>
    </cfRule>
  </conditionalFormatting>
  <conditionalFormatting sqref="O46">
    <cfRule type="iconSet" priority="863">
      <iconSet showValue="0">
        <cfvo type="percent" val="0"/>
        <cfvo type="num" val="0"/>
        <cfvo type="num" val="60"/>
      </iconSet>
    </cfRule>
  </conditionalFormatting>
  <conditionalFormatting sqref="O16">
    <cfRule type="iconSet" priority="848">
      <iconSet showValue="0">
        <cfvo type="percent" val="0"/>
        <cfvo type="num" val="0"/>
        <cfvo type="num" val="60"/>
      </iconSet>
    </cfRule>
  </conditionalFormatting>
  <conditionalFormatting sqref="L12:L14">
    <cfRule type="iconSet" priority="818">
      <iconSet showValue="0">
        <cfvo type="percent" val="0"/>
        <cfvo type="num" val="0"/>
        <cfvo type="num" val="60"/>
      </iconSet>
    </cfRule>
  </conditionalFormatting>
  <conditionalFormatting sqref="I15">
    <cfRule type="iconSet" priority="817">
      <iconSet showValue="0">
        <cfvo type="percent" val="0"/>
        <cfvo type="num" val="0"/>
        <cfvo type="num" val="60"/>
      </iconSet>
    </cfRule>
  </conditionalFormatting>
  <conditionalFormatting sqref="O30">
    <cfRule type="iconSet" priority="791">
      <iconSet showValue="0">
        <cfvo type="percent" val="0"/>
        <cfvo type="num" val="0"/>
        <cfvo type="num" val="60"/>
      </iconSet>
    </cfRule>
  </conditionalFormatting>
  <conditionalFormatting sqref="O11">
    <cfRule type="iconSet" priority="762">
      <iconSet showValue="0">
        <cfvo type="percent" val="0"/>
        <cfvo type="num" val="0"/>
        <cfvo type="num" val="60"/>
      </iconSet>
    </cfRule>
  </conditionalFormatting>
  <conditionalFormatting sqref="O37">
    <cfRule type="iconSet" priority="649">
      <iconSet showValue="0">
        <cfvo type="percent" val="0"/>
        <cfvo type="num" val="0"/>
        <cfvo type="num" val="60"/>
      </iconSet>
    </cfRule>
  </conditionalFormatting>
  <conditionalFormatting sqref="O42">
    <cfRule type="iconSet" priority="553">
      <iconSet showValue="0">
        <cfvo type="percent" val="0"/>
        <cfvo type="num" val="0"/>
        <cfvo type="num" val="60"/>
      </iconSet>
    </cfRule>
  </conditionalFormatting>
  <conditionalFormatting sqref="O45">
    <cfRule type="iconSet" priority="534">
      <iconSet showValue="0">
        <cfvo type="percent" val="0"/>
        <cfvo type="num" val="0"/>
        <cfvo type="num" val="60"/>
      </iconSet>
    </cfRule>
  </conditionalFormatting>
  <conditionalFormatting sqref="O21">
    <cfRule type="iconSet" priority="512">
      <iconSet showValue="0">
        <cfvo type="percent" val="0"/>
        <cfvo type="num" val="0"/>
        <cfvo type="num" val="60"/>
      </iconSet>
    </cfRule>
  </conditionalFormatting>
  <conditionalFormatting sqref="O50">
    <cfRule type="iconSet" priority="491">
      <iconSet showValue="0">
        <cfvo type="percent" val="0"/>
        <cfvo type="num" val="0"/>
        <cfvo type="num" val="60"/>
      </iconSet>
    </cfRule>
  </conditionalFormatting>
  <conditionalFormatting sqref="O31">
    <cfRule type="iconSet" priority="1906">
      <iconSet showValue="0">
        <cfvo type="percent" val="0"/>
        <cfvo type="num" val="0"/>
        <cfvo type="num" val="60"/>
      </iconSet>
    </cfRule>
  </conditionalFormatting>
  <conditionalFormatting sqref="O44">
    <cfRule type="iconSet" priority="469">
      <iconSet showValue="0">
        <cfvo type="percent" val="0"/>
        <cfvo type="num" val="0"/>
        <cfvo type="num" val="60"/>
      </iconSet>
    </cfRule>
  </conditionalFormatting>
  <conditionalFormatting sqref="O38">
    <cfRule type="iconSet" priority="443">
      <iconSet showValue="0">
        <cfvo type="percent" val="0"/>
        <cfvo type="num" val="0"/>
        <cfvo type="num" val="60"/>
      </iconSet>
    </cfRule>
  </conditionalFormatting>
  <conditionalFormatting sqref="O41">
    <cfRule type="iconSet" priority="432">
      <iconSet showValue="0">
        <cfvo type="percent" val="0"/>
        <cfvo type="num" val="0"/>
        <cfvo type="num" val="60"/>
      </iconSet>
    </cfRule>
  </conditionalFormatting>
  <conditionalFormatting sqref="O43">
    <cfRule type="iconSet" priority="429">
      <iconSet showValue="0">
        <cfvo type="percent" val="0"/>
        <cfvo type="num" val="0"/>
        <cfvo type="num" val="60"/>
      </iconSet>
    </cfRule>
  </conditionalFormatting>
  <conditionalFormatting sqref="P17">
    <cfRule type="iconSet" priority="361">
      <iconSet showValue="0">
        <cfvo type="percent" val="0"/>
        <cfvo type="num" val="0"/>
        <cfvo type="num" val="60"/>
      </iconSet>
    </cfRule>
  </conditionalFormatting>
  <conditionalFormatting sqref="O17">
    <cfRule type="iconSet" priority="360">
      <iconSet showValue="0">
        <cfvo type="percent" val="0"/>
        <cfvo type="num" val="0"/>
        <cfvo type="num" val="60"/>
      </iconSet>
    </cfRule>
  </conditionalFormatting>
  <conditionalFormatting sqref="P18">
    <cfRule type="iconSet" priority="325">
      <iconSet showValue="0">
        <cfvo type="percent" val="0"/>
        <cfvo type="num" val="0"/>
        <cfvo type="num" val="60"/>
      </iconSet>
    </cfRule>
  </conditionalFormatting>
  <conditionalFormatting sqref="O18">
    <cfRule type="iconSet" priority="324">
      <iconSet showValue="0">
        <cfvo type="percent" val="0"/>
        <cfvo type="num" val="0"/>
        <cfvo type="num" val="60"/>
      </iconSet>
    </cfRule>
  </conditionalFormatting>
  <conditionalFormatting sqref="O19">
    <cfRule type="iconSet" priority="2038">
      <iconSet showValue="0">
        <cfvo type="percent" val="0"/>
        <cfvo type="num" val="0"/>
        <cfvo type="num" val="60"/>
      </iconSet>
    </cfRule>
  </conditionalFormatting>
  <conditionalFormatting sqref="O10">
    <cfRule type="iconSet" priority="244">
      <iconSet showValue="0">
        <cfvo type="percent" val="0"/>
        <cfvo type="num" val="0"/>
        <cfvo type="num" val="60"/>
      </iconSet>
    </cfRule>
  </conditionalFormatting>
  <conditionalFormatting sqref="O9">
    <cfRule type="iconSet" priority="242">
      <iconSet showValue="0">
        <cfvo type="percent" val="0"/>
        <cfvo type="num" val="0"/>
        <cfvo type="num" val="60"/>
      </iconSet>
    </cfRule>
  </conditionalFormatting>
  <conditionalFormatting sqref="O8">
    <cfRule type="iconSet" priority="241">
      <iconSet showValue="0">
        <cfvo type="percent" val="0"/>
        <cfvo type="num" val="0"/>
        <cfvo type="num" val="60"/>
      </iconSet>
    </cfRule>
  </conditionalFormatting>
  <conditionalFormatting sqref="O7">
    <cfRule type="iconSet" priority="240">
      <iconSet showValue="0">
        <cfvo type="percent" val="0"/>
        <cfvo type="num" val="0"/>
        <cfvo type="num" val="60"/>
      </iconSet>
    </cfRule>
  </conditionalFormatting>
  <conditionalFormatting sqref="O6">
    <cfRule type="iconSet" priority="239">
      <iconSet showValue="0">
        <cfvo type="percent" val="0"/>
        <cfvo type="num" val="0"/>
        <cfvo type="num" val="60"/>
      </iconSet>
    </cfRule>
  </conditionalFormatting>
  <conditionalFormatting sqref="O5">
    <cfRule type="iconSet" priority="238">
      <iconSet showValue="0">
        <cfvo type="percent" val="0"/>
        <cfvo type="num" val="0"/>
        <cfvo type="num" val="60"/>
      </iconSet>
    </cfRule>
  </conditionalFormatting>
  <conditionalFormatting sqref="O4">
    <cfRule type="iconSet" priority="236">
      <iconSet showValue="0">
        <cfvo type="percent" val="0"/>
        <cfvo type="num" val="0"/>
        <cfvo type="num" val="60"/>
      </iconSet>
    </cfRule>
  </conditionalFormatting>
  <conditionalFormatting sqref="O3">
    <cfRule type="iconSet" priority="228">
      <iconSet showValue="0">
        <cfvo type="percent" val="0"/>
        <cfvo type="num" val="0"/>
        <cfvo type="num" val="60"/>
      </iconSet>
    </cfRule>
  </conditionalFormatting>
  <conditionalFormatting sqref="O27">
    <cfRule type="iconSet" priority="2330">
      <iconSet showValue="0">
        <cfvo type="percent" val="0"/>
        <cfvo type="num" val="0"/>
        <cfvo type="num" val="60"/>
      </iconSet>
    </cfRule>
  </conditionalFormatting>
  <conditionalFormatting sqref="O49">
    <cfRule type="iconSet" priority="196">
      <iconSet showValue="0">
        <cfvo type="percent" val="0"/>
        <cfvo type="num" val="0"/>
        <cfvo type="num" val="60"/>
      </iconSet>
    </cfRule>
  </conditionalFormatting>
  <conditionalFormatting sqref="O39">
    <cfRule type="iconSet" priority="189">
      <iconSet showValue="0">
        <cfvo type="percent" val="0"/>
        <cfvo type="num" val="0"/>
        <cfvo type="num" val="60"/>
      </iconSet>
    </cfRule>
  </conditionalFormatting>
  <conditionalFormatting sqref="P36">
    <cfRule type="cellIs" dxfId="11" priority="169" operator="equal">
      <formula>42401</formula>
    </cfRule>
  </conditionalFormatting>
  <conditionalFormatting sqref="O36">
    <cfRule type="iconSet" priority="170">
      <iconSet showValue="0">
        <cfvo type="percent" val="0"/>
        <cfvo type="num" val="0"/>
        <cfvo type="num" val="60"/>
      </iconSet>
    </cfRule>
  </conditionalFormatting>
  <conditionalFormatting sqref="O54">
    <cfRule type="iconSet" priority="149">
      <iconSet showValue="0">
        <cfvo type="percent" val="0"/>
        <cfvo type="num" val="0"/>
        <cfvo type="num" val="60"/>
      </iconSet>
    </cfRule>
  </conditionalFormatting>
  <conditionalFormatting sqref="P34">
    <cfRule type="cellIs" dxfId="10" priority="102" operator="equal">
      <formula>42401</formula>
    </cfRule>
  </conditionalFormatting>
  <conditionalFormatting sqref="O34">
    <cfRule type="iconSet" priority="103">
      <iconSet showValue="0">
        <cfvo type="percent" val="0"/>
        <cfvo type="num" val="0"/>
        <cfvo type="num" val="60"/>
      </iconSet>
    </cfRule>
  </conditionalFormatting>
  <conditionalFormatting sqref="P33">
    <cfRule type="cellIs" dxfId="9" priority="100" operator="equal">
      <formula>42401</formula>
    </cfRule>
  </conditionalFormatting>
  <conditionalFormatting sqref="O33">
    <cfRule type="iconSet" priority="101">
      <iconSet showValue="0">
        <cfvo type="percent" val="0"/>
        <cfvo type="num" val="0"/>
        <cfvo type="num" val="60"/>
      </iconSet>
    </cfRule>
  </conditionalFormatting>
  <conditionalFormatting sqref="O13">
    <cfRule type="iconSet" priority="83">
      <iconSet showValue="0">
        <cfvo type="percent" val="0"/>
        <cfvo type="num" val="0"/>
        <cfvo type="num" val="60"/>
      </iconSet>
    </cfRule>
  </conditionalFormatting>
  <conditionalFormatting sqref="O14">
    <cfRule type="iconSet" priority="82">
      <iconSet showValue="0">
        <cfvo type="percent" val="0"/>
        <cfvo type="num" val="0"/>
        <cfvo type="num" val="60"/>
      </iconSet>
    </cfRule>
  </conditionalFormatting>
  <conditionalFormatting sqref="O32">
    <cfRule type="iconSet" priority="2393">
      <iconSet showValue="0">
        <cfvo type="percent" val="0"/>
        <cfvo type="num" val="0"/>
        <cfvo type="num" val="60"/>
      </iconSet>
    </cfRule>
  </conditionalFormatting>
  <conditionalFormatting sqref="O25">
    <cfRule type="iconSet" priority="52">
      <iconSet showValue="0">
        <cfvo type="percent" val="0"/>
        <cfvo type="num" val="0"/>
        <cfvo type="num" val="60"/>
      </iconSet>
    </cfRule>
  </conditionalFormatting>
  <conditionalFormatting sqref="O24">
    <cfRule type="iconSet" priority="49">
      <iconSet showValue="0">
        <cfvo type="percent" val="0"/>
        <cfvo type="num" val="0"/>
        <cfvo type="num" val="60"/>
      </iconSet>
    </cfRule>
  </conditionalFormatting>
  <conditionalFormatting sqref="O29">
    <cfRule type="iconSet" priority="45">
      <iconSet showValue="0">
        <cfvo type="percent" val="0"/>
        <cfvo type="num" val="0"/>
        <cfvo type="num" val="60"/>
      </iconSet>
    </cfRule>
  </conditionalFormatting>
  <conditionalFormatting sqref="O28">
    <cfRule type="iconSet" priority="44">
      <iconSet showValue="0">
        <cfvo type="percent" val="0"/>
        <cfvo type="num" val="0"/>
        <cfvo type="num" val="60"/>
      </iconSet>
    </cfRule>
  </conditionalFormatting>
  <conditionalFormatting sqref="O48">
    <cfRule type="iconSet" priority="34">
      <iconSet showValue="0">
        <cfvo type="percent" val="0"/>
        <cfvo type="num" val="0"/>
        <cfvo type="num" val="60"/>
      </iconSet>
    </cfRule>
  </conditionalFormatting>
  <conditionalFormatting sqref="O47">
    <cfRule type="iconSet" priority="33">
      <iconSet showValue="0">
        <cfvo type="percent" val="0"/>
        <cfvo type="num" val="0"/>
        <cfvo type="num" val="60"/>
      </iconSet>
    </cfRule>
  </conditionalFormatting>
  <conditionalFormatting sqref="O40">
    <cfRule type="iconSet" priority="30">
      <iconSet showValue="0">
        <cfvo type="percent" val="0"/>
        <cfvo type="num" val="0"/>
        <cfvo type="num" val="60"/>
      </iconSet>
    </cfRule>
  </conditionalFormatting>
  <conditionalFormatting sqref="O55">
    <cfRule type="iconSet" priority="2492">
      <iconSet showValue="0">
        <cfvo type="percent" val="0"/>
        <cfvo type="num" val="0"/>
        <cfvo type="num" val="60"/>
      </iconSet>
    </cfRule>
  </conditionalFormatting>
  <conditionalFormatting sqref="O26">
    <cfRule type="iconSet" priority="2506">
      <iconSet showValue="0">
        <cfvo type="percent" val="0"/>
        <cfvo type="num" val="0"/>
        <cfvo type="num" val="60"/>
      </iconSet>
    </cfRule>
  </conditionalFormatting>
  <conditionalFormatting sqref="P52">
    <cfRule type="iconSet" priority="2597">
      <iconSet showValue="0">
        <cfvo type="percent" val="0"/>
        <cfvo type="num" val="0"/>
        <cfvo type="num" val="60"/>
      </iconSet>
    </cfRule>
  </conditionalFormatting>
  <conditionalFormatting sqref="O52">
    <cfRule type="iconSet" priority="2598">
      <iconSet showValue="0">
        <cfvo type="percent" val="0"/>
        <cfvo type="num" val="0"/>
        <cfvo type="num" val="60"/>
      </iconSet>
    </cfRule>
  </conditionalFormatting>
  <conditionalFormatting sqref="O53">
    <cfRule type="iconSet" priority="2621">
      <iconSet showValue="0">
        <cfvo type="percent" val="0"/>
        <cfvo type="num" val="0"/>
        <cfvo type="num" val="60"/>
      </iconSet>
    </cfRule>
  </conditionalFormatting>
  <conditionalFormatting sqref="P46">
    <cfRule type="iconSet" priority="2650">
      <iconSet showValue="0">
        <cfvo type="percent" val="0"/>
        <cfvo type="num" val="0"/>
        <cfvo type="num" val="60"/>
      </iconSet>
    </cfRule>
  </conditionalFormatting>
  <conditionalFormatting sqref="O22">
    <cfRule type="iconSet" priority="2653">
      <iconSet showValue="0">
        <cfvo type="percent" val="0"/>
        <cfvo type="num" val="0"/>
        <cfvo type="num" val="60"/>
      </iconSet>
    </cfRule>
  </conditionalFormatting>
  <conditionalFormatting sqref="O23">
    <cfRule type="iconSet" priority="2654">
      <iconSet showValue="0">
        <cfvo type="percent" val="0"/>
        <cfvo type="num" val="0"/>
        <cfvo type="num" val="60"/>
      </iconSet>
    </cfRule>
  </conditionalFormatting>
  <conditionalFormatting sqref="O20">
    <cfRule type="iconSet" priority="2657">
      <iconSet showValue="0">
        <cfvo type="percent" val="0"/>
        <cfvo type="num" val="0"/>
        <cfvo type="num" val="60"/>
      </iconSet>
    </cfRule>
  </conditionalFormatting>
  <printOptions horizontalCentered="1"/>
  <pageMargins left="0" right="0" top="0" bottom="0" header="0" footer="0"/>
  <pageSetup paperSize="9" scale="50" firstPageNumber="0" orientation="landscape"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showGridLines="0" zoomScale="90" zoomScaleNormal="90" workbookViewId="0">
      <selection sqref="A1:XFD1048576"/>
    </sheetView>
  </sheetViews>
  <sheetFormatPr defaultColWidth="38.28515625" defaultRowHeight="15" x14ac:dyDescent="0.25"/>
  <cols>
    <col min="1" max="1" width="4" customWidth="1"/>
    <col min="2" max="2" width="23.5703125" bestFit="1" customWidth="1"/>
    <col min="8" max="8" width="71.5703125" customWidth="1"/>
    <col min="11" max="11" width="10.42578125" bestFit="1" customWidth="1"/>
    <col min="12" max="12" width="14.42578125" bestFit="1" customWidth="1"/>
    <col min="13" max="13" width="11.28515625" bestFit="1" customWidth="1"/>
    <col min="14" max="14" width="11" bestFit="1" customWidth="1"/>
    <col min="15" max="15" width="40" bestFit="1" customWidth="1"/>
    <col min="16" max="16" width="36.7109375" bestFit="1" customWidth="1"/>
    <col min="17" max="17" width="42.42578125" bestFit="1" customWidth="1"/>
    <col min="18" max="18" width="38.7109375" bestFit="1" customWidth="1"/>
  </cols>
  <sheetData>
    <row r="1" spans="1:1025" s="1" customFormat="1" ht="15.75" thickBot="1" x14ac:dyDescent="0.3">
      <c r="B1" s="2"/>
    </row>
    <row r="2" spans="1:1025" s="1" customFormat="1" ht="15.75" thickTop="1" x14ac:dyDescent="0.25">
      <c r="B2" s="26"/>
      <c r="C2" s="26"/>
      <c r="D2" s="26"/>
      <c r="E2" s="26"/>
      <c r="F2" s="26"/>
      <c r="G2" s="26"/>
      <c r="H2" s="26"/>
      <c r="I2" s="26"/>
      <c r="J2" s="26"/>
      <c r="K2" s="27"/>
      <c r="L2" s="27"/>
      <c r="M2" s="27"/>
      <c r="N2" s="26"/>
      <c r="O2" s="28"/>
      <c r="P2" s="28"/>
      <c r="Q2" s="26"/>
      <c r="R2" s="26"/>
      <c r="S2" s="6"/>
      <c r="T2" s="6"/>
      <c r="U2" s="6"/>
      <c r="V2" s="7"/>
    </row>
    <row r="3" spans="1:1025" s="16" customFormat="1" x14ac:dyDescent="0.25">
      <c r="A3" s="1"/>
      <c r="B3" s="17"/>
      <c r="C3" s="17"/>
      <c r="D3" s="17"/>
      <c r="E3" s="17"/>
      <c r="F3" s="17"/>
      <c r="G3" s="17"/>
      <c r="H3" s="18"/>
      <c r="I3" s="17"/>
      <c r="J3" s="17"/>
      <c r="K3" s="19"/>
      <c r="L3" s="19"/>
      <c r="M3" s="19"/>
      <c r="N3" s="19"/>
      <c r="O3" s="20"/>
      <c r="P3" s="20"/>
      <c r="Q3" s="17"/>
      <c r="R3" s="17"/>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s="16" customFormat="1" x14ac:dyDescent="0.25">
      <c r="A4" s="1"/>
      <c r="B4" s="17"/>
      <c r="C4" s="17"/>
      <c r="D4" s="17"/>
      <c r="E4" s="17"/>
      <c r="F4" s="17"/>
      <c r="G4" s="17"/>
      <c r="H4" s="18"/>
      <c r="I4" s="17"/>
      <c r="J4" s="17"/>
      <c r="K4" s="19"/>
      <c r="L4" s="19"/>
      <c r="M4" s="19"/>
      <c r="N4" s="19"/>
      <c r="O4" s="20"/>
      <c r="P4" s="20"/>
      <c r="Q4" s="17"/>
      <c r="R4" s="17"/>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s="16" customFormat="1" x14ac:dyDescent="0.25">
      <c r="A5" s="1"/>
      <c r="B5" s="17"/>
      <c r="C5" s="17"/>
      <c r="D5" s="17"/>
      <c r="E5" s="17"/>
      <c r="F5" s="17"/>
      <c r="G5" s="17"/>
      <c r="H5" s="18"/>
      <c r="I5" s="17"/>
      <c r="J5" s="17"/>
      <c r="K5" s="19"/>
      <c r="L5" s="19"/>
      <c r="M5" s="19"/>
      <c r="N5" s="19"/>
      <c r="O5" s="20"/>
      <c r="P5" s="20"/>
      <c r="Q5" s="17"/>
      <c r="R5" s="17"/>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s="1" customFormat="1" x14ac:dyDescent="0.25">
      <c r="B6" s="17"/>
      <c r="C6" s="17"/>
      <c r="D6" s="17"/>
      <c r="E6" s="17"/>
      <c r="F6" s="17"/>
      <c r="G6" s="17"/>
      <c r="H6" s="18"/>
      <c r="I6" s="17"/>
      <c r="J6" s="17"/>
      <c r="K6" s="19"/>
      <c r="L6" s="19"/>
      <c r="M6" s="19"/>
      <c r="N6" s="17"/>
      <c r="O6" s="20"/>
      <c r="P6" s="20"/>
      <c r="Q6" s="17"/>
      <c r="R6" s="17"/>
    </row>
    <row r="7" spans="1:1025" s="1" customFormat="1" x14ac:dyDescent="0.25">
      <c r="B7" s="17"/>
      <c r="C7" s="17"/>
      <c r="D7" s="17"/>
      <c r="E7" s="17"/>
      <c r="F7" s="17"/>
      <c r="G7" s="17"/>
      <c r="H7" s="18"/>
      <c r="I7" s="17"/>
      <c r="J7" s="17"/>
      <c r="K7" s="19"/>
      <c r="L7" s="19"/>
      <c r="M7" s="19"/>
      <c r="N7" s="17"/>
      <c r="O7" s="20"/>
      <c r="P7" s="20"/>
      <c r="Q7" s="17"/>
      <c r="R7" s="17"/>
    </row>
    <row r="8" spans="1:1025" s="1" customFormat="1" x14ac:dyDescent="0.25">
      <c r="B8" s="17"/>
      <c r="C8" s="17"/>
      <c r="D8" s="17"/>
      <c r="E8" s="17"/>
      <c r="F8" s="17"/>
      <c r="G8" s="17"/>
      <c r="H8" s="18"/>
      <c r="I8" s="17"/>
      <c r="J8" s="17"/>
      <c r="K8" s="19"/>
      <c r="L8" s="19"/>
      <c r="M8" s="19"/>
      <c r="N8" s="17"/>
      <c r="O8" s="20"/>
      <c r="P8" s="20"/>
      <c r="Q8" s="17"/>
      <c r="R8" s="17"/>
    </row>
    <row r="9" spans="1:1025" s="1" customFormat="1" x14ac:dyDescent="0.25">
      <c r="B9" s="17"/>
      <c r="C9" s="17"/>
      <c r="D9" s="17"/>
      <c r="E9" s="17"/>
      <c r="F9" s="17"/>
      <c r="G9" s="17"/>
      <c r="H9" s="18"/>
      <c r="I9" s="17"/>
      <c r="J9" s="17"/>
      <c r="K9" s="19"/>
      <c r="L9" s="19"/>
      <c r="M9" s="19"/>
      <c r="N9" s="17"/>
      <c r="O9" s="20"/>
      <c r="P9" s="20"/>
      <c r="Q9" s="17"/>
      <c r="R9" s="17"/>
    </row>
    <row r="10" spans="1:1025" s="16" customFormat="1" x14ac:dyDescent="0.25">
      <c r="A10" s="1"/>
      <c r="B10" s="17"/>
      <c r="C10" s="17"/>
      <c r="D10" s="17"/>
      <c r="E10" s="17"/>
      <c r="F10" s="17"/>
      <c r="G10" s="17"/>
      <c r="H10" s="18"/>
      <c r="I10" s="17"/>
      <c r="J10" s="17"/>
      <c r="K10" s="19"/>
      <c r="L10" s="19"/>
      <c r="M10" s="19"/>
      <c r="N10" s="17"/>
      <c r="O10" s="20"/>
      <c r="P10" s="20"/>
      <c r="Q10" s="17"/>
      <c r="R10" s="2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s="16" customFormat="1" x14ac:dyDescent="0.25">
      <c r="A11" s="1"/>
      <c r="B11" s="17"/>
      <c r="C11" s="17"/>
      <c r="D11" s="17"/>
      <c r="E11" s="17"/>
      <c r="F11" s="17"/>
      <c r="G11" s="17"/>
      <c r="H11" s="18"/>
      <c r="I11" s="17"/>
      <c r="J11" s="17"/>
      <c r="K11" s="19"/>
      <c r="L11" s="19"/>
      <c r="M11" s="19"/>
      <c r="N11" s="17"/>
      <c r="O11" s="20"/>
      <c r="P11" s="20"/>
      <c r="Q11" s="17"/>
      <c r="R11" s="2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s="16" customFormat="1" x14ac:dyDescent="0.25">
      <c r="A12" s="1"/>
      <c r="B12" s="17"/>
      <c r="C12" s="17"/>
      <c r="D12" s="17"/>
      <c r="E12" s="17"/>
      <c r="F12" s="17"/>
      <c r="G12" s="17"/>
      <c r="H12" s="18"/>
      <c r="I12" s="17"/>
      <c r="J12" s="17"/>
      <c r="K12" s="19"/>
      <c r="L12" s="19"/>
      <c r="M12" s="19"/>
      <c r="N12" s="17"/>
      <c r="O12" s="20"/>
      <c r="P12" s="20"/>
      <c r="Q12" s="17"/>
      <c r="R12" s="2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s="16" customFormat="1" x14ac:dyDescent="0.25">
      <c r="A13" s="1"/>
      <c r="B13" s="17"/>
      <c r="C13" s="17"/>
      <c r="D13" s="17"/>
      <c r="E13" s="17"/>
      <c r="F13" s="17"/>
      <c r="G13" s="17"/>
      <c r="H13" s="18"/>
      <c r="I13" s="17"/>
      <c r="J13" s="17"/>
      <c r="K13" s="19"/>
      <c r="L13" s="19"/>
      <c r="M13" s="19"/>
      <c r="N13" s="17"/>
      <c r="O13" s="20"/>
      <c r="P13" s="20"/>
      <c r="Q13" s="17"/>
      <c r="R13" s="2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s="16" customFormat="1" x14ac:dyDescent="0.25">
      <c r="A14" s="1"/>
      <c r="B14" s="17"/>
      <c r="C14" s="17"/>
      <c r="D14" s="17"/>
      <c r="E14" s="17"/>
      <c r="F14" s="17"/>
      <c r="G14" s="17"/>
      <c r="H14" s="18"/>
      <c r="I14" s="17"/>
      <c r="J14" s="17"/>
      <c r="K14" s="19"/>
      <c r="L14" s="19"/>
      <c r="M14" s="19"/>
      <c r="N14" s="17"/>
      <c r="O14" s="20"/>
      <c r="P14" s="20"/>
      <c r="Q14" s="17"/>
      <c r="R14" s="2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16" customFormat="1" x14ac:dyDescent="0.25">
      <c r="A15" s="1"/>
      <c r="B15" s="17"/>
      <c r="C15" s="17"/>
      <c r="D15" s="17"/>
      <c r="E15" s="17"/>
      <c r="F15" s="17"/>
      <c r="G15" s="17"/>
      <c r="H15" s="18"/>
      <c r="I15" s="17"/>
      <c r="J15" s="17"/>
      <c r="K15" s="19"/>
      <c r="L15" s="19"/>
      <c r="M15" s="19"/>
      <c r="N15" s="17"/>
      <c r="O15" s="20"/>
      <c r="P15" s="20"/>
      <c r="Q15" s="17"/>
      <c r="R15" s="2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16" customFormat="1" x14ac:dyDescent="0.25">
      <c r="A16" s="1"/>
      <c r="B16" s="17"/>
      <c r="C16" s="17"/>
      <c r="D16" s="17"/>
      <c r="E16" s="17"/>
      <c r="F16" s="17"/>
      <c r="G16" s="17"/>
      <c r="H16" s="18"/>
      <c r="I16" s="17"/>
      <c r="J16" s="17"/>
      <c r="K16" s="19"/>
      <c r="L16" s="19"/>
      <c r="M16" s="19"/>
      <c r="N16" s="17"/>
      <c r="O16" s="20"/>
      <c r="P16" s="20"/>
      <c r="Q16" s="17"/>
      <c r="R16" s="2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16" customFormat="1" x14ac:dyDescent="0.25">
      <c r="A17" s="1"/>
      <c r="B17" s="17"/>
      <c r="C17" s="17"/>
      <c r="D17" s="17"/>
      <c r="E17" s="17"/>
      <c r="F17" s="17"/>
      <c r="G17" s="17"/>
      <c r="H17" s="18"/>
      <c r="I17" s="17"/>
      <c r="J17" s="17"/>
      <c r="K17" s="19"/>
      <c r="L17" s="19"/>
      <c r="M17" s="19"/>
      <c r="N17" s="17"/>
      <c r="O17" s="20"/>
      <c r="P17" s="20"/>
      <c r="Q17" s="17"/>
      <c r="R17" s="2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s="16" customFormat="1" x14ac:dyDescent="0.25">
      <c r="A18" s="1"/>
      <c r="B18" s="17"/>
      <c r="C18" s="17"/>
      <c r="D18" s="17"/>
      <c r="E18" s="17"/>
      <c r="F18" s="17"/>
      <c r="G18" s="17"/>
      <c r="H18" s="18"/>
      <c r="I18" s="17"/>
      <c r="J18" s="17"/>
      <c r="K18" s="19"/>
      <c r="L18" s="19"/>
      <c r="M18" s="19"/>
      <c r="N18" s="17"/>
      <c r="O18" s="20"/>
      <c r="P18" s="20"/>
      <c r="Q18" s="17"/>
      <c r="R18" s="2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s="16" customFormat="1" x14ac:dyDescent="0.25">
      <c r="A19" s="1"/>
      <c r="B19" s="17"/>
      <c r="C19" s="17"/>
      <c r="D19" s="17"/>
      <c r="E19" s="17"/>
      <c r="F19" s="17"/>
      <c r="G19" s="17"/>
      <c r="H19" s="18"/>
      <c r="I19" s="17"/>
      <c r="J19" s="17"/>
      <c r="K19" s="19"/>
      <c r="L19" s="19"/>
      <c r="M19" s="19"/>
      <c r="N19" s="17"/>
      <c r="O19" s="20"/>
      <c r="P19" s="20"/>
      <c r="Q19" s="17"/>
      <c r="R19" s="2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s="16" customFormat="1" x14ac:dyDescent="0.25">
      <c r="A20" s="1"/>
      <c r="B20" s="17"/>
      <c r="C20" s="17"/>
      <c r="D20" s="17"/>
      <c r="E20" s="17"/>
      <c r="F20" s="17"/>
      <c r="G20" s="17"/>
      <c r="H20" s="18"/>
      <c r="I20" s="17"/>
      <c r="J20" s="17"/>
      <c r="K20" s="19"/>
      <c r="L20" s="19"/>
      <c r="M20" s="19"/>
      <c r="N20" s="17"/>
      <c r="O20" s="20"/>
      <c r="P20" s="20"/>
      <c r="Q20" s="17"/>
      <c r="R20" s="2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s="16" customFormat="1" x14ac:dyDescent="0.25">
      <c r="A21" s="1"/>
      <c r="B21" s="17"/>
      <c r="C21" s="17"/>
      <c r="D21" s="17"/>
      <c r="E21" s="17"/>
      <c r="F21" s="17"/>
      <c r="G21" s="17"/>
      <c r="H21" s="18"/>
      <c r="I21" s="17"/>
      <c r="J21" s="17"/>
      <c r="K21" s="19"/>
      <c r="L21" s="19"/>
      <c r="M21" s="19"/>
      <c r="N21" s="17"/>
      <c r="O21" s="20"/>
      <c r="P21" s="20"/>
      <c r="Q21" s="17"/>
      <c r="R21" s="2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s="16" customFormat="1" x14ac:dyDescent="0.25">
      <c r="A22" s="1"/>
      <c r="B22" s="17"/>
      <c r="C22" s="17"/>
      <c r="D22" s="17"/>
      <c r="E22" s="17"/>
      <c r="F22" s="17"/>
      <c r="G22" s="17"/>
      <c r="H22" s="18"/>
      <c r="I22" s="17"/>
      <c r="J22" s="17"/>
      <c r="K22" s="19"/>
      <c r="L22" s="19"/>
      <c r="M22" s="19"/>
      <c r="N22" s="17"/>
      <c r="O22" s="20"/>
      <c r="P22" s="20"/>
      <c r="Q22" s="17"/>
      <c r="R22" s="2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16" customFormat="1" x14ac:dyDescent="0.25">
      <c r="A23" s="1"/>
      <c r="B23" s="17"/>
      <c r="C23" s="17"/>
      <c r="D23" s="17"/>
      <c r="E23" s="17"/>
      <c r="F23" s="17"/>
      <c r="G23" s="17"/>
      <c r="H23" s="18"/>
      <c r="I23" s="17"/>
      <c r="J23" s="17"/>
      <c r="K23" s="19"/>
      <c r="L23" s="19"/>
      <c r="M23" s="19"/>
      <c r="N23" s="17"/>
      <c r="O23" s="20"/>
      <c r="P23" s="20"/>
      <c r="Q23" s="17"/>
      <c r="R23" s="20"/>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16" customFormat="1" x14ac:dyDescent="0.25">
      <c r="A24" s="1"/>
      <c r="B24" s="17"/>
      <c r="C24" s="17"/>
      <c r="D24" s="17"/>
      <c r="E24" s="17"/>
      <c r="F24" s="17"/>
      <c r="G24" s="17"/>
      <c r="H24" s="18"/>
      <c r="I24" s="17"/>
      <c r="J24" s="17"/>
      <c r="K24" s="19"/>
      <c r="L24" s="19"/>
      <c r="M24" s="19"/>
      <c r="N24" s="17"/>
      <c r="O24" s="20"/>
      <c r="P24" s="20"/>
      <c r="Q24" s="17"/>
      <c r="R24" s="20"/>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s="16" customFormat="1" x14ac:dyDescent="0.25">
      <c r="A25" s="1"/>
      <c r="B25" s="17"/>
      <c r="C25" s="17"/>
      <c r="D25" s="17"/>
      <c r="E25" s="17"/>
      <c r="F25" s="17"/>
      <c r="G25" s="17"/>
      <c r="H25" s="18"/>
      <c r="I25" s="17"/>
      <c r="J25" s="17"/>
      <c r="K25" s="19"/>
      <c r="L25" s="19"/>
      <c r="M25" s="19"/>
      <c r="N25" s="17"/>
      <c r="O25" s="20"/>
      <c r="P25" s="20"/>
      <c r="Q25" s="17"/>
      <c r="R25" s="2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16" customFormat="1" x14ac:dyDescent="0.25">
      <c r="A26" s="1"/>
      <c r="B26" s="17"/>
      <c r="C26" s="17"/>
      <c r="D26" s="17"/>
      <c r="E26" s="17"/>
      <c r="F26" s="17"/>
      <c r="G26" s="17"/>
      <c r="H26" s="18"/>
      <c r="I26" s="17"/>
      <c r="J26" s="17"/>
      <c r="K26" s="19"/>
      <c r="L26" s="19"/>
      <c r="M26" s="19"/>
      <c r="N26" s="17"/>
      <c r="O26" s="20"/>
      <c r="P26" s="20"/>
      <c r="Q26" s="17"/>
      <c r="R26" s="2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s="16" customFormat="1" x14ac:dyDescent="0.25">
      <c r="A27" s="1"/>
      <c r="B27" s="17"/>
      <c r="C27" s="17"/>
      <c r="D27" s="17"/>
      <c r="E27" s="17"/>
      <c r="F27" s="17"/>
      <c r="G27" s="17"/>
      <c r="H27" s="18"/>
      <c r="I27" s="17"/>
      <c r="J27" s="17"/>
      <c r="K27" s="19"/>
      <c r="L27" s="19"/>
      <c r="M27" s="19"/>
      <c r="N27" s="17"/>
      <c r="O27" s="20"/>
      <c r="P27" s="20"/>
      <c r="Q27" s="17"/>
      <c r="R27" s="2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s="16" customFormat="1" x14ac:dyDescent="0.25">
      <c r="A28" s="1"/>
      <c r="B28" s="17"/>
      <c r="C28" s="17"/>
      <c r="D28" s="17"/>
      <c r="E28" s="17"/>
      <c r="F28" s="17"/>
      <c r="G28" s="17"/>
      <c r="H28" s="18"/>
      <c r="I28" s="17"/>
      <c r="J28" s="17"/>
      <c r="K28" s="19"/>
      <c r="L28" s="19"/>
      <c r="M28" s="19"/>
      <c r="N28" s="17"/>
      <c r="O28" s="20"/>
      <c r="P28" s="20"/>
      <c r="Q28" s="17"/>
      <c r="R28" s="2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s="16" customFormat="1" x14ac:dyDescent="0.25">
      <c r="A29" s="1"/>
      <c r="B29" s="17"/>
      <c r="C29" s="17"/>
      <c r="D29" s="17"/>
      <c r="E29" s="17"/>
      <c r="F29" s="17"/>
      <c r="G29" s="17"/>
      <c r="H29" s="18"/>
      <c r="I29" s="17"/>
      <c r="J29" s="17"/>
      <c r="K29" s="19"/>
      <c r="L29" s="19"/>
      <c r="M29" s="19"/>
      <c r="N29" s="17"/>
      <c r="O29" s="20"/>
      <c r="P29" s="20"/>
      <c r="Q29" s="17"/>
      <c r="R29" s="2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s="16" customFormat="1" x14ac:dyDescent="0.25">
      <c r="A30" s="1"/>
      <c r="B30" s="17"/>
      <c r="C30" s="17"/>
      <c r="D30" s="17"/>
      <c r="E30" s="17"/>
      <c r="F30" s="17"/>
      <c r="G30" s="17"/>
      <c r="H30" s="18"/>
      <c r="I30" s="17"/>
      <c r="J30" s="17"/>
      <c r="K30" s="19"/>
      <c r="L30" s="19"/>
      <c r="M30" s="19"/>
      <c r="N30" s="17"/>
      <c r="O30" s="20"/>
      <c r="P30" s="20"/>
      <c r="Q30" s="17"/>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s="16" customFormat="1" x14ac:dyDescent="0.25">
      <c r="A31" s="1"/>
      <c r="B31" s="17"/>
      <c r="C31" s="17"/>
      <c r="D31" s="17"/>
      <c r="E31" s="17"/>
      <c r="F31" s="17"/>
      <c r="G31" s="17"/>
      <c r="H31" s="18"/>
      <c r="I31" s="17"/>
      <c r="J31" s="17"/>
      <c r="K31" s="19"/>
      <c r="L31" s="19"/>
      <c r="M31" s="19"/>
      <c r="N31" s="17"/>
      <c r="O31" s="20"/>
      <c r="P31" s="20"/>
      <c r="Q31" s="17"/>
      <c r="R31" s="20"/>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s="16" customFormat="1" x14ac:dyDescent="0.25">
      <c r="A32" s="1"/>
      <c r="B32" s="17"/>
      <c r="C32" s="17"/>
      <c r="D32" s="17"/>
      <c r="E32" s="17"/>
      <c r="F32" s="17"/>
      <c r="G32" s="17"/>
      <c r="H32" s="18"/>
      <c r="I32" s="17"/>
      <c r="J32" s="17"/>
      <c r="K32" s="19"/>
      <c r="L32" s="19"/>
      <c r="M32" s="19"/>
      <c r="N32" s="17"/>
      <c r="O32" s="20"/>
      <c r="P32" s="20"/>
      <c r="Q32" s="17"/>
      <c r="R32" s="20"/>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s="16" customFormat="1" x14ac:dyDescent="0.25">
      <c r="A33" s="1"/>
      <c r="B33" s="17"/>
      <c r="C33" s="17"/>
      <c r="D33" s="17"/>
      <c r="E33" s="17"/>
      <c r="F33" s="17"/>
      <c r="G33" s="17"/>
      <c r="H33" s="18"/>
      <c r="I33" s="17"/>
      <c r="J33" s="17"/>
      <c r="K33" s="19"/>
      <c r="L33" s="19"/>
      <c r="M33" s="19"/>
      <c r="N33" s="17"/>
      <c r="O33" s="20"/>
      <c r="P33" s="20"/>
      <c r="Q33" s="17"/>
      <c r="R33" s="20"/>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s="16" customFormat="1" x14ac:dyDescent="0.25">
      <c r="A34" s="1"/>
      <c r="B34" s="17"/>
      <c r="C34" s="17"/>
      <c r="D34" s="17"/>
      <c r="E34" s="17"/>
      <c r="F34" s="17"/>
      <c r="G34" s="17"/>
      <c r="H34" s="18"/>
      <c r="I34" s="17"/>
      <c r="J34" s="17"/>
      <c r="K34" s="19"/>
      <c r="L34" s="19"/>
      <c r="M34" s="19"/>
      <c r="N34" s="17"/>
      <c r="O34" s="20"/>
      <c r="P34" s="20"/>
      <c r="Q34" s="17"/>
      <c r="R34" s="20"/>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s="16" customFormat="1" x14ac:dyDescent="0.25">
      <c r="A35" s="1"/>
      <c r="B35" s="17"/>
      <c r="C35" s="17"/>
      <c r="D35" s="17"/>
      <c r="E35" s="17"/>
      <c r="F35" s="17"/>
      <c r="G35" s="17"/>
      <c r="H35" s="18"/>
      <c r="I35" s="17"/>
      <c r="J35" s="17"/>
      <c r="K35" s="19"/>
      <c r="L35" s="19"/>
      <c r="M35" s="19"/>
      <c r="N35" s="17"/>
      <c r="O35" s="20"/>
      <c r="P35" s="20"/>
      <c r="Q35" s="17"/>
      <c r="R35" s="20"/>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s="16" customFormat="1" x14ac:dyDescent="0.25">
      <c r="A36" s="1"/>
      <c r="B36" s="17"/>
      <c r="C36" s="17"/>
      <c r="D36" s="17"/>
      <c r="E36" s="17"/>
      <c r="F36" s="17"/>
      <c r="G36" s="17"/>
      <c r="H36" s="18"/>
      <c r="I36" s="17"/>
      <c r="J36" s="17"/>
      <c r="K36" s="19"/>
      <c r="L36" s="19"/>
      <c r="M36" s="19"/>
      <c r="N36" s="17"/>
      <c r="O36" s="20"/>
      <c r="P36" s="20"/>
      <c r="Q36" s="17"/>
      <c r="R36" s="20"/>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s="16" customFormat="1" x14ac:dyDescent="0.25">
      <c r="A37" s="1"/>
      <c r="B37" s="17"/>
      <c r="C37" s="17"/>
      <c r="D37" s="17"/>
      <c r="E37" s="17"/>
      <c r="F37" s="17"/>
      <c r="G37" s="17"/>
      <c r="H37" s="18"/>
      <c r="I37" s="17"/>
      <c r="J37" s="17"/>
      <c r="K37" s="19"/>
      <c r="L37" s="19"/>
      <c r="M37" s="19"/>
      <c r="N37" s="17"/>
      <c r="O37" s="20"/>
      <c r="P37" s="20"/>
      <c r="Q37" s="17"/>
      <c r="R37" s="20"/>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s="16" customFormat="1" x14ac:dyDescent="0.25">
      <c r="A38" s="1"/>
      <c r="B38" s="17"/>
      <c r="C38" s="17"/>
      <c r="D38" s="17"/>
      <c r="E38" s="17"/>
      <c r="F38" s="17"/>
      <c r="G38" s="17"/>
      <c r="H38" s="18"/>
      <c r="I38" s="17"/>
      <c r="J38" s="17"/>
      <c r="K38" s="19"/>
      <c r="L38" s="19"/>
      <c r="M38" s="19"/>
      <c r="N38" s="17"/>
      <c r="O38" s="20"/>
      <c r="P38" s="20"/>
      <c r="Q38" s="17"/>
      <c r="R38" s="20"/>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s="16" customFormat="1" x14ac:dyDescent="0.25">
      <c r="A39" s="1"/>
      <c r="B39" s="17"/>
      <c r="C39" s="17"/>
      <c r="D39" s="17"/>
      <c r="E39" s="17"/>
      <c r="F39" s="17"/>
      <c r="G39" s="17"/>
      <c r="H39" s="18"/>
      <c r="I39" s="17"/>
      <c r="J39" s="17"/>
      <c r="K39" s="19"/>
      <c r="L39" s="19"/>
      <c r="M39" s="19"/>
      <c r="N39" s="17"/>
      <c r="O39" s="20"/>
      <c r="P39" s="20"/>
      <c r="Q39" s="17"/>
      <c r="R39" s="20"/>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s="16" customFormat="1" x14ac:dyDescent="0.25">
      <c r="A40" s="1"/>
      <c r="B40" s="17"/>
      <c r="C40" s="17"/>
      <c r="D40" s="17"/>
      <c r="E40" s="17"/>
      <c r="F40" s="17"/>
      <c r="G40" s="17"/>
      <c r="H40" s="18"/>
      <c r="I40" s="17"/>
      <c r="J40" s="17"/>
      <c r="K40" s="19"/>
      <c r="L40" s="19"/>
      <c r="M40" s="19"/>
      <c r="N40" s="17"/>
      <c r="O40" s="20"/>
      <c r="P40" s="20"/>
      <c r="Q40" s="17"/>
      <c r="R40" s="20"/>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s="16" customFormat="1" x14ac:dyDescent="0.25">
      <c r="A41" s="1"/>
      <c r="B41" s="17"/>
      <c r="C41" s="17"/>
      <c r="D41" s="17"/>
      <c r="E41" s="17"/>
      <c r="F41" s="17"/>
      <c r="G41" s="17"/>
      <c r="H41" s="18"/>
      <c r="I41" s="17"/>
      <c r="J41" s="17"/>
      <c r="K41" s="19"/>
      <c r="L41" s="19"/>
      <c r="M41" s="19"/>
      <c r="N41" s="17"/>
      <c r="O41" s="20"/>
      <c r="P41" s="20"/>
      <c r="Q41" s="17"/>
      <c r="R41" s="20"/>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s="16" customFormat="1" x14ac:dyDescent="0.25">
      <c r="A42" s="1"/>
      <c r="B42" s="17"/>
      <c r="C42" s="17"/>
      <c r="D42" s="17"/>
      <c r="E42" s="17"/>
      <c r="F42" s="17"/>
      <c r="G42" s="17"/>
      <c r="H42" s="18"/>
      <c r="I42" s="17"/>
      <c r="J42" s="17"/>
      <c r="K42" s="19"/>
      <c r="L42" s="19"/>
      <c r="M42" s="19"/>
      <c r="N42" s="17"/>
      <c r="O42" s="20"/>
      <c r="P42" s="20"/>
      <c r="Q42" s="17"/>
      <c r="R42" s="20"/>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s="16" customFormat="1" x14ac:dyDescent="0.25">
      <c r="A43" s="1"/>
      <c r="B43" s="17"/>
      <c r="C43" s="17"/>
      <c r="D43" s="17"/>
      <c r="E43" s="17"/>
      <c r="F43" s="17"/>
      <c r="G43" s="17"/>
      <c r="H43" s="18"/>
      <c r="I43" s="17"/>
      <c r="J43" s="17"/>
      <c r="K43" s="19"/>
      <c r="L43" s="19"/>
      <c r="M43" s="19"/>
      <c r="N43" s="17"/>
      <c r="O43" s="20"/>
      <c r="P43" s="20"/>
      <c r="Q43" s="17"/>
      <c r="R43" s="20"/>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s="16" customFormat="1" x14ac:dyDescent="0.25">
      <c r="A44" s="1"/>
      <c r="B44" s="17"/>
      <c r="C44" s="17"/>
      <c r="D44" s="17"/>
      <c r="E44" s="17"/>
      <c r="F44" s="17"/>
      <c r="G44" s="17"/>
      <c r="H44" s="18"/>
      <c r="I44" s="17"/>
      <c r="J44" s="17"/>
      <c r="K44" s="19"/>
      <c r="L44" s="19"/>
      <c r="M44" s="19"/>
      <c r="N44" s="17"/>
      <c r="O44" s="20"/>
      <c r="P44" s="20"/>
      <c r="Q44" s="17"/>
      <c r="R44" s="20"/>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s="16" customFormat="1" x14ac:dyDescent="0.25">
      <c r="A45" s="1"/>
      <c r="B45" s="17"/>
      <c r="C45" s="17"/>
      <c r="D45" s="17"/>
      <c r="E45" s="17"/>
      <c r="F45" s="17"/>
      <c r="G45" s="17"/>
      <c r="H45" s="18"/>
      <c r="I45" s="17"/>
      <c r="J45" s="17"/>
      <c r="K45" s="19"/>
      <c r="L45" s="19"/>
      <c r="M45" s="19"/>
      <c r="N45" s="17"/>
      <c r="O45" s="20"/>
      <c r="P45" s="20"/>
      <c r="Q45" s="17"/>
      <c r="R45" s="20"/>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s="16" customFormat="1" x14ac:dyDescent="0.25">
      <c r="A46" s="1"/>
      <c r="B46" s="17"/>
      <c r="C46" s="17"/>
      <c r="D46" s="17"/>
      <c r="E46" s="17"/>
      <c r="F46" s="17"/>
      <c r="G46" s="17"/>
      <c r="H46" s="18"/>
      <c r="I46" s="17"/>
      <c r="J46" s="17"/>
      <c r="K46" s="19"/>
      <c r="L46" s="19"/>
      <c r="M46" s="19"/>
      <c r="N46" s="17"/>
      <c r="O46" s="20"/>
      <c r="P46" s="20"/>
      <c r="Q46" s="17"/>
      <c r="R46" s="20"/>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s="16" customFormat="1" x14ac:dyDescent="0.25">
      <c r="A47" s="1"/>
      <c r="B47" s="17"/>
      <c r="C47" s="17"/>
      <c r="D47" s="17"/>
      <c r="E47" s="17"/>
      <c r="F47" s="17"/>
      <c r="G47" s="17"/>
      <c r="H47" s="18"/>
      <c r="I47" s="17"/>
      <c r="J47" s="17"/>
      <c r="K47" s="19"/>
      <c r="L47" s="19"/>
      <c r="M47" s="19"/>
      <c r="N47" s="17"/>
      <c r="O47" s="20"/>
      <c r="P47" s="20"/>
      <c r="Q47" s="17"/>
      <c r="R47" s="20"/>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s="16" customFormat="1" x14ac:dyDescent="0.25">
      <c r="A48" s="1"/>
      <c r="B48" s="17"/>
      <c r="C48" s="17"/>
      <c r="D48" s="17"/>
      <c r="E48" s="17"/>
      <c r="F48" s="17"/>
      <c r="G48" s="17"/>
      <c r="H48" s="18"/>
      <c r="I48" s="17"/>
      <c r="J48" s="17"/>
      <c r="K48" s="19"/>
      <c r="L48" s="19"/>
      <c r="M48" s="19"/>
      <c r="N48" s="17"/>
      <c r="O48" s="20"/>
      <c r="P48" s="20"/>
      <c r="Q48" s="17"/>
      <c r="R48" s="20"/>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s="16" customFormat="1" x14ac:dyDescent="0.25">
      <c r="A49" s="1"/>
      <c r="B49" s="17"/>
      <c r="C49" s="17"/>
      <c r="D49" s="17"/>
      <c r="E49" s="17"/>
      <c r="F49" s="17"/>
      <c r="G49" s="17"/>
      <c r="H49" s="18"/>
      <c r="I49" s="17"/>
      <c r="J49" s="17"/>
      <c r="K49" s="19"/>
      <c r="L49" s="19"/>
      <c r="M49" s="19"/>
      <c r="N49" s="17"/>
      <c r="O49" s="20"/>
      <c r="P49" s="20"/>
      <c r="Q49" s="17"/>
      <c r="R49" s="20"/>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s="1" customFormat="1" x14ac:dyDescent="0.25">
      <c r="B50" s="17"/>
      <c r="C50" s="17"/>
      <c r="D50" s="17"/>
      <c r="E50" s="17"/>
      <c r="F50" s="17"/>
      <c r="G50" s="17"/>
      <c r="H50" s="18"/>
      <c r="I50" s="17"/>
      <c r="J50" s="17"/>
      <c r="K50" s="19"/>
      <c r="L50" s="19"/>
      <c r="M50" s="19"/>
      <c r="N50" s="19"/>
      <c r="O50" s="20"/>
      <c r="P50" s="20"/>
      <c r="Q50" s="20"/>
      <c r="R50" s="20"/>
    </row>
    <row r="51" spans="1:1025" s="1" customFormat="1" x14ac:dyDescent="0.25">
      <c r="B51" s="17"/>
      <c r="C51" s="17"/>
      <c r="D51" s="17"/>
      <c r="E51" s="17"/>
      <c r="F51" s="17"/>
      <c r="G51" s="17"/>
      <c r="H51" s="18"/>
      <c r="I51" s="17"/>
      <c r="J51" s="17"/>
      <c r="K51" s="19"/>
      <c r="L51" s="19"/>
      <c r="M51" s="19"/>
      <c r="N51" s="19"/>
      <c r="O51" s="20"/>
      <c r="P51" s="20"/>
      <c r="Q51" s="20"/>
      <c r="R51" s="20"/>
    </row>
    <row r="52" spans="1:1025" s="16" customFormat="1" x14ac:dyDescent="0.25">
      <c r="A52" s="1"/>
      <c r="B52" s="17"/>
      <c r="C52" s="17"/>
      <c r="D52" s="17"/>
      <c r="E52" s="17"/>
      <c r="F52" s="17"/>
      <c r="G52" s="17"/>
      <c r="H52" s="18"/>
      <c r="I52" s="17"/>
      <c r="J52" s="17"/>
      <c r="K52" s="19"/>
      <c r="L52" s="19"/>
      <c r="M52" s="19"/>
      <c r="N52" s="17"/>
      <c r="O52" s="20"/>
      <c r="P52" s="20"/>
      <c r="Q52" s="17"/>
      <c r="R52" s="17"/>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s="1" customFormat="1" x14ac:dyDescent="0.25">
      <c r="B53" s="17"/>
      <c r="C53" s="17"/>
      <c r="D53" s="17"/>
      <c r="E53" s="17"/>
      <c r="F53" s="17"/>
      <c r="G53" s="17"/>
      <c r="H53" s="18"/>
      <c r="I53" s="17"/>
      <c r="J53" s="17"/>
      <c r="K53" s="19"/>
      <c r="L53" s="19"/>
      <c r="M53" s="19"/>
      <c r="N53" s="19"/>
      <c r="O53" s="20"/>
      <c r="P53" s="20"/>
      <c r="Q53" s="17"/>
      <c r="R53" s="17"/>
    </row>
    <row r="54" spans="1:1025" s="1" customFormat="1" x14ac:dyDescent="0.25">
      <c r="B54" s="17"/>
      <c r="C54" s="17"/>
      <c r="D54" s="17"/>
      <c r="E54" s="17"/>
      <c r="F54" s="17"/>
      <c r="G54" s="17"/>
      <c r="H54" s="18"/>
      <c r="I54" s="17"/>
      <c r="J54" s="19"/>
      <c r="K54" s="19"/>
      <c r="L54" s="19"/>
      <c r="M54" s="17"/>
      <c r="N54" s="19"/>
      <c r="O54" s="20"/>
      <c r="P54" s="20"/>
      <c r="Q54" s="20"/>
      <c r="R54" s="23"/>
    </row>
    <row r="55" spans="1:1025" s="1" customFormat="1" x14ac:dyDescent="0.25">
      <c r="B55" s="17"/>
      <c r="C55" s="17"/>
      <c r="D55" s="17"/>
      <c r="E55" s="17"/>
      <c r="F55" s="17"/>
      <c r="G55" s="17"/>
      <c r="H55" s="18"/>
      <c r="I55" s="17"/>
      <c r="J55" s="17"/>
      <c r="K55" s="19"/>
      <c r="L55" s="19"/>
      <c r="M55" s="17"/>
      <c r="N55" s="21"/>
      <c r="O55" s="20"/>
      <c r="P55" s="20"/>
      <c r="Q55" s="17"/>
      <c r="R55" s="23"/>
    </row>
    <row r="56" spans="1:1025" s="1" customFormat="1" x14ac:dyDescent="0.25">
      <c r="B56" s="17"/>
      <c r="C56" s="17"/>
      <c r="D56" s="17"/>
      <c r="E56" s="17"/>
      <c r="F56" s="17"/>
      <c r="G56" s="17"/>
      <c r="H56" s="18"/>
      <c r="I56" s="17"/>
      <c r="J56" s="17"/>
      <c r="K56" s="19"/>
      <c r="L56" s="19"/>
      <c r="M56" s="17"/>
      <c r="N56" s="17"/>
      <c r="O56" s="24"/>
      <c r="P56" s="20"/>
      <c r="Q56" s="17"/>
      <c r="R56" s="23"/>
    </row>
    <row r="57" spans="1:1025" s="1" customFormat="1" x14ac:dyDescent="0.25">
      <c r="B57" s="17"/>
      <c r="C57" s="17"/>
      <c r="D57" s="17"/>
      <c r="E57" s="17"/>
      <c r="F57" s="17"/>
      <c r="G57" s="17"/>
      <c r="H57" s="18"/>
      <c r="I57" s="17"/>
      <c r="J57" s="17"/>
      <c r="K57" s="19"/>
      <c r="L57" s="19"/>
      <c r="M57" s="19"/>
      <c r="N57" s="17"/>
      <c r="O57" s="20"/>
      <c r="P57" s="22"/>
      <c r="Q57" s="17"/>
      <c r="R57" s="23"/>
    </row>
    <row r="58" spans="1:1025" s="1" customFormat="1" x14ac:dyDescent="0.25">
      <c r="B58" s="17"/>
      <c r="C58" s="17"/>
      <c r="D58" s="17"/>
      <c r="E58" s="17"/>
      <c r="F58" s="17"/>
      <c r="G58" s="17"/>
      <c r="H58" s="18"/>
      <c r="I58" s="17"/>
      <c r="J58" s="17"/>
      <c r="K58" s="19"/>
      <c r="L58" s="19"/>
      <c r="M58" s="19"/>
      <c r="N58" s="19"/>
      <c r="O58" s="20"/>
      <c r="P58" s="20"/>
      <c r="Q58" s="17"/>
      <c r="R58" s="17"/>
    </row>
    <row r="59" spans="1:1025" s="1" customFormat="1" x14ac:dyDescent="0.25">
      <c r="B59" s="17"/>
      <c r="C59" s="17"/>
      <c r="D59" s="17"/>
      <c r="E59" s="17"/>
      <c r="F59" s="17"/>
      <c r="G59" s="17"/>
      <c r="H59" s="18"/>
      <c r="I59" s="17"/>
      <c r="J59" s="17"/>
      <c r="K59" s="19"/>
      <c r="L59" s="19"/>
      <c r="M59" s="19"/>
      <c r="N59" s="19"/>
      <c r="O59" s="20"/>
      <c r="P59" s="20"/>
      <c r="Q59" s="17"/>
      <c r="R59" s="17"/>
    </row>
    <row r="60" spans="1:1025" s="1" customFormat="1" x14ac:dyDescent="0.25">
      <c r="B60" s="17"/>
      <c r="C60" s="17"/>
      <c r="D60" s="17"/>
      <c r="E60" s="17"/>
      <c r="F60" s="17"/>
      <c r="G60" s="17"/>
      <c r="H60" s="18"/>
      <c r="I60" s="17"/>
      <c r="J60" s="17"/>
      <c r="K60" s="19"/>
      <c r="L60" s="19"/>
      <c r="M60" s="19"/>
      <c r="N60" s="17"/>
      <c r="O60" s="20"/>
      <c r="P60" s="20"/>
      <c r="Q60" s="17"/>
      <c r="R60" s="23"/>
    </row>
    <row r="61" spans="1:1025" s="1" customFormat="1" x14ac:dyDescent="0.25">
      <c r="B61" s="17"/>
      <c r="C61" s="17"/>
      <c r="D61" s="17"/>
      <c r="E61" s="17"/>
      <c r="F61" s="17"/>
      <c r="G61" s="17"/>
      <c r="H61" s="18"/>
      <c r="I61" s="17"/>
      <c r="J61" s="17"/>
      <c r="K61" s="19"/>
      <c r="L61" s="19"/>
      <c r="M61" s="19"/>
      <c r="N61" s="17"/>
      <c r="O61" s="20"/>
      <c r="P61" s="20"/>
      <c r="Q61" s="17"/>
      <c r="R61" s="17"/>
    </row>
    <row r="62" spans="1:1025" s="1" customFormat="1" x14ac:dyDescent="0.25">
      <c r="B62" s="17"/>
      <c r="C62" s="17"/>
      <c r="D62" s="17"/>
      <c r="E62" s="17"/>
      <c r="F62" s="17"/>
      <c r="G62" s="17"/>
      <c r="H62" s="18"/>
      <c r="I62" s="17"/>
      <c r="J62" s="17"/>
      <c r="K62" s="19"/>
      <c r="L62" s="19"/>
      <c r="M62" s="19"/>
      <c r="N62" s="17"/>
      <c r="O62" s="20"/>
      <c r="P62" s="20"/>
      <c r="Q62" s="17"/>
      <c r="R62" s="17"/>
    </row>
    <row r="63" spans="1:1025" s="1" customFormat="1" x14ac:dyDescent="0.25">
      <c r="B63" s="17"/>
      <c r="C63" s="17"/>
      <c r="D63" s="17"/>
      <c r="E63" s="17"/>
      <c r="F63" s="17"/>
      <c r="G63" s="17"/>
      <c r="H63" s="18"/>
      <c r="I63" s="17"/>
      <c r="J63" s="17"/>
      <c r="K63" s="19"/>
      <c r="L63" s="19"/>
      <c r="M63" s="19"/>
      <c r="N63" s="17"/>
      <c r="O63" s="20"/>
      <c r="P63" s="20"/>
      <c r="Q63" s="17"/>
      <c r="R63" s="17"/>
    </row>
    <row r="64" spans="1:1025" s="1" customFormat="1" x14ac:dyDescent="0.25">
      <c r="B64" s="17"/>
      <c r="C64" s="17"/>
      <c r="D64" s="17"/>
      <c r="E64" s="17"/>
      <c r="F64" s="17"/>
      <c r="G64" s="17"/>
      <c r="H64" s="18"/>
      <c r="I64" s="17"/>
      <c r="J64" s="17"/>
      <c r="K64" s="19"/>
      <c r="L64" s="19"/>
      <c r="M64" s="19"/>
      <c r="N64" s="19"/>
      <c r="O64" s="20"/>
      <c r="P64" s="20"/>
      <c r="Q64" s="17"/>
      <c r="R64" s="17"/>
    </row>
    <row r="65" spans="2:18" s="1" customFormat="1" x14ac:dyDescent="0.25">
      <c r="B65" s="17"/>
      <c r="C65" s="17"/>
      <c r="D65" s="17"/>
      <c r="E65" s="17"/>
      <c r="F65" s="17"/>
      <c r="G65" s="17"/>
      <c r="H65" s="18"/>
      <c r="I65" s="17"/>
      <c r="J65" s="17"/>
      <c r="K65" s="19"/>
      <c r="L65" s="19"/>
      <c r="M65" s="25"/>
      <c r="N65" s="19"/>
      <c r="O65" s="20"/>
      <c r="P65" s="20"/>
      <c r="Q65" s="18"/>
      <c r="R65" s="17"/>
    </row>
    <row r="66" spans="2:18" s="1" customFormat="1" x14ac:dyDescent="0.25">
      <c r="B66" s="17"/>
      <c r="C66" s="17"/>
      <c r="D66" s="17"/>
      <c r="E66" s="17"/>
      <c r="F66" s="17"/>
      <c r="G66" s="17"/>
      <c r="H66" s="18"/>
      <c r="I66" s="17"/>
      <c r="J66" s="17"/>
      <c r="K66" s="19"/>
      <c r="L66" s="19"/>
      <c r="M66" s="19"/>
      <c r="N66" s="17"/>
      <c r="O66" s="20"/>
      <c r="P66" s="20"/>
      <c r="Q66" s="18"/>
      <c r="R66" s="17"/>
    </row>
    <row r="67" spans="2:18" s="1" customFormat="1" x14ac:dyDescent="0.25">
      <c r="B67" s="17"/>
      <c r="C67" s="17"/>
      <c r="D67" s="17"/>
      <c r="E67" s="17"/>
      <c r="F67" s="17"/>
      <c r="G67" s="17"/>
      <c r="H67" s="18"/>
      <c r="I67" s="17"/>
      <c r="J67" s="17"/>
      <c r="K67" s="19"/>
      <c r="L67" s="19"/>
      <c r="M67" s="25"/>
      <c r="N67" s="17"/>
      <c r="O67" s="20"/>
      <c r="P67" s="20"/>
      <c r="Q67" s="17"/>
      <c r="R67" s="17"/>
    </row>
    <row r="68" spans="2:18" s="1" customFormat="1" x14ac:dyDescent="0.25">
      <c r="B68" s="17"/>
      <c r="C68" s="17"/>
      <c r="D68" s="17"/>
      <c r="E68" s="17"/>
      <c r="F68" s="17"/>
      <c r="G68" s="17"/>
      <c r="H68" s="18"/>
      <c r="I68" s="17"/>
      <c r="J68" s="17"/>
      <c r="K68" s="19"/>
      <c r="L68" s="19"/>
      <c r="M68" s="17"/>
      <c r="N68" s="19"/>
      <c r="O68" s="20"/>
      <c r="P68" s="20"/>
      <c r="Q68" s="17"/>
      <c r="R68" s="23"/>
    </row>
    <row r="69" spans="2:18" s="1" customFormat="1" x14ac:dyDescent="0.25">
      <c r="B69" s="17"/>
      <c r="C69" s="17"/>
      <c r="D69" s="17"/>
      <c r="E69" s="17"/>
      <c r="F69" s="17"/>
      <c r="G69" s="17"/>
      <c r="H69" s="18"/>
      <c r="I69" s="17"/>
      <c r="J69" s="17"/>
      <c r="K69" s="19"/>
      <c r="L69" s="19"/>
      <c r="M69" s="19"/>
      <c r="N69" s="17"/>
      <c r="O69" s="20"/>
      <c r="P69" s="20"/>
      <c r="Q69" s="17"/>
      <c r="R69" s="23"/>
    </row>
    <row r="70" spans="2:18" s="1" customFormat="1" x14ac:dyDescent="0.25">
      <c r="B70" s="17"/>
      <c r="C70" s="17"/>
      <c r="D70" s="17"/>
      <c r="E70" s="17"/>
      <c r="F70" s="17"/>
      <c r="G70" s="17"/>
      <c r="H70" s="18"/>
      <c r="I70" s="17"/>
      <c r="J70" s="17"/>
      <c r="K70" s="19"/>
      <c r="L70" s="19"/>
      <c r="M70" s="17"/>
      <c r="N70" s="21"/>
      <c r="O70" s="20"/>
      <c r="P70" s="20"/>
      <c r="Q70" s="17"/>
      <c r="R70" s="23"/>
    </row>
    <row r="71" spans="2:18" s="1" customFormat="1" x14ac:dyDescent="0.25">
      <c r="B71" s="17"/>
      <c r="C71" s="17"/>
      <c r="D71" s="17"/>
      <c r="E71" s="17"/>
      <c r="F71" s="17"/>
      <c r="G71" s="17"/>
      <c r="H71" s="18"/>
      <c r="I71" s="17"/>
      <c r="J71" s="17"/>
      <c r="K71" s="19"/>
      <c r="L71" s="19"/>
      <c r="M71" s="17"/>
      <c r="N71" s="21"/>
      <c r="O71" s="20"/>
      <c r="P71" s="20"/>
      <c r="Q71" s="17"/>
      <c r="R71" s="23"/>
    </row>
    <row r="72" spans="2:18" s="1" customFormat="1" x14ac:dyDescent="0.25">
      <c r="B72" s="17"/>
      <c r="C72" s="17"/>
      <c r="D72" s="17"/>
      <c r="E72" s="17"/>
      <c r="F72" s="17"/>
      <c r="G72" s="17"/>
      <c r="H72" s="18"/>
      <c r="I72" s="17"/>
      <c r="J72" s="17"/>
      <c r="K72" s="19"/>
      <c r="L72" s="19"/>
      <c r="M72" s="19"/>
      <c r="N72" s="17"/>
      <c r="O72" s="20"/>
      <c r="P72" s="20"/>
      <c r="Q72" s="17"/>
      <c r="R72" s="23"/>
    </row>
    <row r="73" spans="2:18" s="1" customFormat="1" x14ac:dyDescent="0.25">
      <c r="B73" s="17"/>
      <c r="C73" s="17"/>
      <c r="D73" s="17"/>
      <c r="E73" s="17"/>
      <c r="F73" s="17"/>
      <c r="G73" s="17"/>
      <c r="H73" s="18"/>
      <c r="I73" s="17"/>
      <c r="J73" s="17"/>
      <c r="K73" s="19"/>
      <c r="L73" s="19"/>
      <c r="M73" s="19"/>
      <c r="N73" s="17"/>
      <c r="O73" s="20"/>
      <c r="P73" s="20"/>
      <c r="Q73" s="17"/>
      <c r="R73" s="23"/>
    </row>
  </sheetData>
  <conditionalFormatting sqref="M4">
    <cfRule type="iconSet" priority="22">
      <iconSet showValue="0">
        <cfvo type="percent" val="0"/>
        <cfvo type="num" val="0"/>
        <cfvo type="num" val="60"/>
      </iconSet>
    </cfRule>
  </conditionalFormatting>
  <conditionalFormatting sqref="N6:N7">
    <cfRule type="iconSet" priority="20">
      <iconSet showValue="0">
        <cfvo type="percent" val="0"/>
        <cfvo type="num" val="0"/>
        <cfvo type="num" val="60"/>
      </iconSet>
    </cfRule>
  </conditionalFormatting>
  <conditionalFormatting sqref="M6:M7">
    <cfRule type="iconSet" priority="21">
      <iconSet showValue="0">
        <cfvo type="percent" val="0"/>
        <cfvo type="num" val="0"/>
        <cfvo type="num" val="60"/>
      </iconSet>
    </cfRule>
  </conditionalFormatting>
  <conditionalFormatting sqref="M5">
    <cfRule type="iconSet" priority="19">
      <iconSet showValue="0">
        <cfvo type="percent" val="0"/>
        <cfvo type="num" val="0"/>
        <cfvo type="num" val="60"/>
      </iconSet>
    </cfRule>
  </conditionalFormatting>
  <conditionalFormatting sqref="N8">
    <cfRule type="iconSet" priority="17">
      <iconSet showValue="0">
        <cfvo type="percent" val="0"/>
        <cfvo type="num" val="0"/>
        <cfvo type="num" val="60"/>
      </iconSet>
    </cfRule>
  </conditionalFormatting>
  <conditionalFormatting sqref="M8:M9">
    <cfRule type="iconSet" priority="18">
      <iconSet showValue="0">
        <cfvo type="percent" val="0"/>
        <cfvo type="num" val="0"/>
        <cfvo type="num" val="60"/>
      </iconSet>
    </cfRule>
  </conditionalFormatting>
  <conditionalFormatting sqref="M10:M49">
    <cfRule type="iconSet" priority="16">
      <iconSet showValue="0">
        <cfvo type="percent" val="0"/>
        <cfvo type="num" val="0"/>
        <cfvo type="num" val="60"/>
      </iconSet>
    </cfRule>
  </conditionalFormatting>
  <conditionalFormatting sqref="N50">
    <cfRule type="iconSet" priority="15">
      <iconSet showValue="0">
        <cfvo type="percent" val="0"/>
        <cfvo type="num" val="0"/>
        <cfvo type="num" val="60"/>
      </iconSet>
    </cfRule>
  </conditionalFormatting>
  <conditionalFormatting sqref="M50">
    <cfRule type="iconSet" priority="14">
      <iconSet showValue="0">
        <cfvo type="percent" val="0"/>
        <cfvo type="num" val="0"/>
        <cfvo type="num" val="60"/>
      </iconSet>
    </cfRule>
  </conditionalFormatting>
  <conditionalFormatting sqref="M52">
    <cfRule type="iconSet" priority="13">
      <iconSet showValue="0">
        <cfvo type="percent" val="0"/>
        <cfvo type="num" val="0"/>
        <cfvo type="num" val="60"/>
      </iconSet>
    </cfRule>
  </conditionalFormatting>
  <conditionalFormatting sqref="N51">
    <cfRule type="iconSet" priority="12">
      <iconSet showValue="0">
        <cfvo type="percent" val="0"/>
        <cfvo type="num" val="0"/>
        <cfvo type="num" val="60"/>
      </iconSet>
    </cfRule>
  </conditionalFormatting>
  <conditionalFormatting sqref="M51">
    <cfRule type="iconSet" priority="11">
      <iconSet showValue="0">
        <cfvo type="percent" val="0"/>
        <cfvo type="num" val="0"/>
        <cfvo type="num" val="60"/>
      </iconSet>
    </cfRule>
  </conditionalFormatting>
  <conditionalFormatting sqref="M67:M68 M53:M65">
    <cfRule type="iconSet" priority="10">
      <iconSet showValue="0">
        <cfvo type="percent" val="0"/>
        <cfvo type="num" val="0"/>
        <cfvo type="num" val="60"/>
      </iconSet>
    </cfRule>
  </conditionalFormatting>
  <conditionalFormatting sqref="N64">
    <cfRule type="cellIs" dxfId="8" priority="7" operator="equal">
      <formula>42401</formula>
    </cfRule>
  </conditionalFormatting>
  <conditionalFormatting sqref="O64">
    <cfRule type="cellIs" dxfId="7" priority="8" operator="equal">
      <formula>42401</formula>
    </cfRule>
  </conditionalFormatting>
  <conditionalFormatting sqref="P64">
    <cfRule type="cellIs" dxfId="6" priority="9" operator="equal">
      <formula>42401</formula>
    </cfRule>
  </conditionalFormatting>
  <conditionalFormatting sqref="M66">
    <cfRule type="iconSet" priority="6">
      <iconSet showValue="0">
        <cfvo type="percent" val="0"/>
        <cfvo type="num" val="0"/>
        <cfvo type="num" val="60"/>
      </iconSet>
    </cfRule>
  </conditionalFormatting>
  <conditionalFormatting sqref="M69">
    <cfRule type="iconSet" priority="5">
      <iconSet showValue="0">
        <cfvo type="percent" val="0"/>
        <cfvo type="num" val="0"/>
        <cfvo type="num" val="60"/>
      </iconSet>
    </cfRule>
  </conditionalFormatting>
  <conditionalFormatting sqref="M70">
    <cfRule type="iconSet" priority="4">
      <iconSet showValue="0">
        <cfvo type="percent" val="0"/>
        <cfvo type="num" val="0"/>
        <cfvo type="num" val="60"/>
      </iconSet>
    </cfRule>
  </conditionalFormatting>
  <conditionalFormatting sqref="M71">
    <cfRule type="iconSet" priority="3">
      <iconSet showValue="0">
        <cfvo type="percent" val="0"/>
        <cfvo type="num" val="0"/>
        <cfvo type="num" val="60"/>
      </iconSet>
    </cfRule>
  </conditionalFormatting>
  <conditionalFormatting sqref="M72">
    <cfRule type="iconSet" priority="2">
      <iconSet showValue="0">
        <cfvo type="percent" val="0"/>
        <cfvo type="num" val="0"/>
        <cfvo type="num" val="60"/>
      </iconSet>
    </cfRule>
  </conditionalFormatting>
  <conditionalFormatting sqref="M73">
    <cfRule type="iconSet" priority="1">
      <iconSet showValue="0">
        <cfvo type="percent" val="0"/>
        <cfvo type="num" val="0"/>
        <cfvo type="num" val="60"/>
      </iconSet>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50"/>
  <sheetViews>
    <sheetView showGridLines="0" workbookViewId="0">
      <selection activeCell="A19" sqref="A1:XFD1048576"/>
    </sheetView>
  </sheetViews>
  <sheetFormatPr defaultColWidth="97" defaultRowHeight="15" x14ac:dyDescent="0.25"/>
  <cols>
    <col min="1" max="1" width="3" style="31" customWidth="1"/>
    <col min="2" max="2" width="23.5703125" style="31" bestFit="1" customWidth="1"/>
    <col min="3" max="3" width="39.5703125" style="31" customWidth="1"/>
    <col min="4" max="4" width="25" style="31" customWidth="1"/>
    <col min="5" max="5" width="18" style="31" bestFit="1" customWidth="1"/>
    <col min="6" max="6" width="11.7109375" style="31" bestFit="1" customWidth="1"/>
    <col min="7" max="7" width="29" style="31" bestFit="1" customWidth="1"/>
    <col min="8" max="8" width="61.7109375" style="31" customWidth="1"/>
    <col min="9" max="10" width="16.42578125" style="31" bestFit="1" customWidth="1"/>
    <col min="11" max="11" width="10.7109375" style="31" bestFit="1" customWidth="1"/>
    <col min="12" max="12" width="16.42578125" style="31" bestFit="1" customWidth="1"/>
    <col min="13" max="13" width="11" style="31" bestFit="1" customWidth="1"/>
    <col min="14" max="14" width="18.7109375" style="31" customWidth="1"/>
    <col min="15" max="15" width="15.28515625" style="31" bestFit="1" customWidth="1"/>
    <col min="16" max="16" width="36.7109375" style="31" customWidth="1"/>
    <col min="17" max="17" width="35.5703125" style="31" customWidth="1"/>
    <col min="18" max="16384" width="97" style="31"/>
  </cols>
  <sheetData>
    <row r="1" spans="2:21" s="1" customFormat="1" ht="15.75" thickBot="1" x14ac:dyDescent="0.3">
      <c r="B1" s="2"/>
    </row>
    <row r="2" spans="2:21" s="1" customFormat="1" ht="15.75" thickTop="1" x14ac:dyDescent="0.25">
      <c r="B2" s="26"/>
      <c r="C2" s="26"/>
      <c r="D2" s="26"/>
      <c r="E2" s="26"/>
      <c r="F2" s="26"/>
      <c r="G2" s="26"/>
      <c r="H2" s="26"/>
      <c r="I2" s="26"/>
      <c r="J2" s="26"/>
      <c r="K2" s="27"/>
      <c r="L2" s="27"/>
      <c r="M2" s="26"/>
      <c r="N2" s="28"/>
      <c r="O2" s="28"/>
      <c r="P2" s="26"/>
      <c r="Q2" s="26"/>
      <c r="R2" s="6"/>
      <c r="S2" s="6"/>
      <c r="T2" s="6"/>
      <c r="U2" s="7"/>
    </row>
    <row r="3" spans="2:21" s="1" customFormat="1" x14ac:dyDescent="0.25">
      <c r="B3" s="17"/>
      <c r="C3" s="17"/>
      <c r="D3" s="17"/>
      <c r="E3" s="17"/>
      <c r="F3" s="17"/>
      <c r="G3" s="17"/>
      <c r="H3" s="18"/>
      <c r="I3" s="17"/>
      <c r="J3" s="17"/>
      <c r="K3" s="19"/>
      <c r="L3" s="19"/>
      <c r="M3" s="17"/>
      <c r="N3" s="20"/>
      <c r="O3" s="20"/>
      <c r="P3" s="17"/>
      <c r="Q3" s="17"/>
    </row>
    <row r="4" spans="2:21" s="1" customFormat="1" x14ac:dyDescent="0.25">
      <c r="B4" s="17"/>
      <c r="C4" s="17"/>
      <c r="D4" s="17"/>
      <c r="E4" s="17"/>
      <c r="F4" s="17"/>
      <c r="G4" s="17"/>
      <c r="H4" s="18"/>
      <c r="I4" s="17"/>
      <c r="J4" s="17"/>
      <c r="K4" s="19"/>
      <c r="L4" s="19"/>
      <c r="M4" s="17"/>
      <c r="N4" s="20"/>
      <c r="O4" s="20"/>
      <c r="P4" s="17"/>
      <c r="Q4" s="23"/>
    </row>
    <row r="5" spans="2:21" s="1" customFormat="1" x14ac:dyDescent="0.25">
      <c r="B5" s="17"/>
      <c r="C5" s="17"/>
      <c r="D5" s="17"/>
      <c r="E5" s="17"/>
      <c r="F5" s="17"/>
      <c r="G5" s="17"/>
      <c r="H5" s="18"/>
      <c r="I5" s="17"/>
      <c r="J5" s="17"/>
      <c r="K5" s="19"/>
      <c r="L5" s="19"/>
      <c r="M5" s="17"/>
      <c r="N5" s="20"/>
      <c r="O5" s="20"/>
      <c r="P5" s="17"/>
      <c r="Q5" s="17"/>
    </row>
    <row r="6" spans="2:21" s="1" customFormat="1" x14ac:dyDescent="0.25">
      <c r="B6" s="17"/>
      <c r="C6" s="17"/>
      <c r="D6" s="17"/>
      <c r="E6" s="17"/>
      <c r="F6" s="17"/>
      <c r="G6" s="17"/>
      <c r="H6" s="18"/>
      <c r="I6" s="17"/>
      <c r="J6" s="17"/>
      <c r="K6" s="19"/>
      <c r="L6" s="19"/>
      <c r="M6" s="17"/>
      <c r="N6" s="20"/>
      <c r="O6" s="20"/>
      <c r="P6" s="17"/>
      <c r="Q6" s="20"/>
    </row>
    <row r="7" spans="2:21" s="1" customFormat="1" x14ac:dyDescent="0.25">
      <c r="B7" s="17"/>
      <c r="C7" s="17"/>
      <c r="D7" s="17"/>
      <c r="E7" s="17"/>
      <c r="F7" s="17"/>
      <c r="G7" s="17"/>
      <c r="H7" s="18"/>
      <c r="I7" s="17"/>
      <c r="J7" s="17"/>
      <c r="K7" s="19"/>
      <c r="L7" s="19"/>
      <c r="M7" s="17"/>
      <c r="N7" s="20"/>
      <c r="O7" s="20"/>
      <c r="P7" s="17"/>
      <c r="Q7" s="20"/>
    </row>
    <row r="8" spans="2:21" s="1" customFormat="1" x14ac:dyDescent="0.25">
      <c r="B8" s="17"/>
      <c r="C8" s="17"/>
      <c r="D8" s="17"/>
      <c r="E8" s="17"/>
      <c r="F8" s="17"/>
      <c r="G8" s="17"/>
      <c r="H8" s="18"/>
      <c r="I8" s="17"/>
      <c r="J8" s="17"/>
      <c r="K8" s="19"/>
      <c r="L8" s="19"/>
      <c r="M8" s="17"/>
      <c r="N8" s="20"/>
      <c r="O8" s="20"/>
      <c r="P8" s="17"/>
      <c r="Q8" s="20"/>
    </row>
    <row r="9" spans="2:21" s="1" customFormat="1" x14ac:dyDescent="0.25">
      <c r="B9" s="17"/>
      <c r="C9" s="17"/>
      <c r="D9" s="17"/>
      <c r="E9" s="17"/>
      <c r="F9" s="17"/>
      <c r="G9" s="17"/>
      <c r="H9" s="18"/>
      <c r="I9" s="17"/>
      <c r="J9" s="17"/>
      <c r="K9" s="19"/>
      <c r="L9" s="19"/>
      <c r="M9" s="17"/>
      <c r="N9" s="20"/>
      <c r="O9" s="20"/>
      <c r="P9" s="17"/>
      <c r="Q9" s="17"/>
    </row>
    <row r="10" spans="2:21" s="1" customFormat="1" x14ac:dyDescent="0.25">
      <c r="B10" s="17"/>
      <c r="C10" s="17"/>
      <c r="D10" s="17"/>
      <c r="E10" s="17"/>
      <c r="F10" s="17"/>
      <c r="G10" s="17"/>
      <c r="H10" s="18"/>
      <c r="I10" s="17"/>
      <c r="J10" s="17"/>
      <c r="K10" s="19"/>
      <c r="L10" s="17"/>
      <c r="M10" s="17"/>
      <c r="N10" s="20"/>
      <c r="O10" s="20"/>
      <c r="P10" s="17"/>
      <c r="Q10" s="17"/>
    </row>
    <row r="11" spans="2:21" s="1" customFormat="1" x14ac:dyDescent="0.25">
      <c r="B11" s="17"/>
      <c r="C11" s="17"/>
      <c r="D11" s="17"/>
      <c r="E11" s="17"/>
      <c r="F11" s="17"/>
      <c r="G11" s="17"/>
      <c r="H11" s="18"/>
      <c r="I11" s="17"/>
      <c r="J11" s="17"/>
      <c r="K11" s="19"/>
      <c r="L11" s="19"/>
      <c r="M11" s="17"/>
      <c r="N11" s="20"/>
      <c r="O11" s="20"/>
      <c r="P11" s="17"/>
      <c r="Q11" s="17"/>
    </row>
    <row r="12" spans="2:21" s="1" customFormat="1" x14ac:dyDescent="0.25">
      <c r="B12" s="17"/>
      <c r="C12" s="17"/>
      <c r="D12" s="17"/>
      <c r="E12" s="17"/>
      <c r="F12" s="17"/>
      <c r="G12" s="17"/>
      <c r="H12" s="18"/>
      <c r="I12" s="17"/>
      <c r="J12" s="17"/>
      <c r="K12" s="19"/>
      <c r="L12" s="19"/>
      <c r="M12" s="17"/>
      <c r="N12" s="20"/>
      <c r="O12" s="20"/>
      <c r="P12" s="17"/>
      <c r="Q12" s="17"/>
    </row>
    <row r="13" spans="2:21" s="1" customFormat="1" x14ac:dyDescent="0.25">
      <c r="B13" s="17"/>
      <c r="C13" s="17"/>
      <c r="D13" s="17"/>
      <c r="E13" s="17"/>
      <c r="F13" s="17"/>
      <c r="G13" s="17"/>
      <c r="H13" s="18"/>
      <c r="I13" s="17"/>
      <c r="J13" s="17"/>
      <c r="K13" s="19"/>
      <c r="L13" s="19"/>
      <c r="M13" s="17"/>
      <c r="N13" s="20"/>
      <c r="O13" s="20"/>
      <c r="P13" s="17"/>
      <c r="Q13" s="17"/>
    </row>
    <row r="14" spans="2:21" s="1" customFormat="1" x14ac:dyDescent="0.25">
      <c r="B14" s="17"/>
      <c r="C14" s="17"/>
      <c r="D14" s="17"/>
      <c r="E14" s="17"/>
      <c r="F14" s="17"/>
      <c r="G14" s="17"/>
      <c r="H14" s="18"/>
      <c r="I14" s="17"/>
      <c r="J14" s="17"/>
      <c r="K14" s="19"/>
      <c r="L14" s="19"/>
      <c r="M14" s="17"/>
      <c r="N14" s="20"/>
      <c r="O14" s="20"/>
      <c r="P14" s="17"/>
      <c r="Q14" s="21"/>
    </row>
    <row r="15" spans="2:21" s="1" customFormat="1" x14ac:dyDescent="0.25">
      <c r="B15" s="17"/>
      <c r="C15" s="17"/>
      <c r="D15" s="17"/>
      <c r="E15" s="17"/>
      <c r="F15" s="17"/>
      <c r="G15" s="17"/>
      <c r="H15" s="18"/>
      <c r="I15" s="17"/>
      <c r="J15" s="17"/>
      <c r="K15" s="19"/>
      <c r="L15" s="17"/>
      <c r="M15" s="17"/>
      <c r="N15" s="20"/>
      <c r="O15" s="20"/>
      <c r="P15" s="17"/>
      <c r="Q15" s="17"/>
    </row>
    <row r="16" spans="2:21" s="1" customFormat="1" x14ac:dyDescent="0.25">
      <c r="B16" s="17"/>
      <c r="C16" s="17"/>
      <c r="D16" s="17"/>
      <c r="E16" s="17"/>
      <c r="F16" s="17"/>
      <c r="G16" s="17"/>
      <c r="H16" s="18"/>
      <c r="I16" s="17"/>
      <c r="J16" s="17"/>
      <c r="K16" s="19"/>
      <c r="L16" s="19"/>
      <c r="M16" s="17"/>
      <c r="N16" s="20"/>
      <c r="O16" s="20"/>
      <c r="P16" s="17"/>
      <c r="Q16" s="17"/>
    </row>
    <row r="17" spans="2:17" s="1" customFormat="1" x14ac:dyDescent="0.25">
      <c r="B17" s="17"/>
      <c r="C17" s="17"/>
      <c r="D17" s="17"/>
      <c r="E17" s="17"/>
      <c r="F17" s="17"/>
      <c r="G17" s="17"/>
      <c r="H17" s="18"/>
      <c r="I17" s="17"/>
      <c r="J17" s="17"/>
      <c r="K17" s="19"/>
      <c r="L17" s="19"/>
      <c r="M17" s="17"/>
      <c r="N17" s="20"/>
      <c r="O17" s="20"/>
      <c r="P17" s="17"/>
      <c r="Q17" s="20"/>
    </row>
    <row r="18" spans="2:17" s="1" customFormat="1" x14ac:dyDescent="0.25">
      <c r="B18" s="17"/>
      <c r="C18" s="17"/>
      <c r="D18" s="17"/>
      <c r="E18" s="17"/>
      <c r="F18" s="17"/>
      <c r="G18" s="17"/>
      <c r="H18" s="18"/>
      <c r="I18" s="17"/>
      <c r="J18" s="17"/>
      <c r="K18" s="19"/>
      <c r="L18" s="19"/>
      <c r="M18" s="17"/>
      <c r="N18" s="20"/>
      <c r="O18" s="20"/>
      <c r="P18" s="17"/>
      <c r="Q18" s="23"/>
    </row>
    <row r="19" spans="2:17" s="1" customFormat="1" x14ac:dyDescent="0.25">
      <c r="B19" s="17"/>
      <c r="C19" s="17"/>
      <c r="D19" s="17"/>
      <c r="E19" s="17"/>
      <c r="F19" s="17"/>
      <c r="G19" s="17"/>
      <c r="H19" s="18"/>
      <c r="I19" s="17"/>
      <c r="J19" s="17"/>
      <c r="K19" s="19"/>
      <c r="L19" s="19"/>
      <c r="M19" s="17"/>
      <c r="N19" s="20"/>
      <c r="O19" s="20"/>
      <c r="P19" s="17"/>
      <c r="Q19" s="20"/>
    </row>
    <row r="20" spans="2:17" s="1" customFormat="1" x14ac:dyDescent="0.25">
      <c r="B20" s="17"/>
      <c r="C20" s="17"/>
      <c r="D20" s="17"/>
      <c r="E20" s="17"/>
      <c r="F20" s="17"/>
      <c r="G20" s="17"/>
      <c r="H20" s="18"/>
      <c r="I20" s="17"/>
      <c r="J20" s="17"/>
      <c r="K20" s="19"/>
      <c r="L20" s="19"/>
      <c r="M20" s="17"/>
      <c r="N20" s="20"/>
      <c r="O20" s="20"/>
      <c r="P20" s="17"/>
      <c r="Q20" s="20"/>
    </row>
    <row r="21" spans="2:17" s="1" customFormat="1" x14ac:dyDescent="0.25">
      <c r="B21" s="17"/>
      <c r="C21" s="17"/>
      <c r="D21" s="17"/>
      <c r="E21" s="17"/>
      <c r="F21" s="17"/>
      <c r="G21" s="17"/>
      <c r="H21" s="18"/>
      <c r="I21" s="17"/>
      <c r="J21" s="17"/>
      <c r="K21" s="19"/>
      <c r="L21" s="19"/>
      <c r="M21" s="17"/>
      <c r="N21" s="20"/>
      <c r="O21" s="20"/>
      <c r="P21" s="17"/>
      <c r="Q21" s="20"/>
    </row>
    <row r="22" spans="2:17" s="1" customFormat="1" x14ac:dyDescent="0.25">
      <c r="B22" s="17"/>
      <c r="C22" s="17"/>
      <c r="D22" s="17"/>
      <c r="E22" s="17"/>
      <c r="F22" s="17"/>
      <c r="G22" s="17"/>
      <c r="H22" s="18"/>
      <c r="I22" s="17"/>
      <c r="J22" s="17"/>
      <c r="K22" s="19"/>
      <c r="L22" s="19"/>
      <c r="M22" s="17"/>
      <c r="N22" s="20"/>
      <c r="O22" s="20"/>
      <c r="P22" s="17"/>
      <c r="Q22" s="20"/>
    </row>
    <row r="23" spans="2:17" s="1" customFormat="1" x14ac:dyDescent="0.25">
      <c r="B23" s="17"/>
      <c r="C23" s="17"/>
      <c r="D23" s="17"/>
      <c r="E23" s="17"/>
      <c r="F23" s="17"/>
      <c r="G23" s="17"/>
      <c r="H23" s="18"/>
      <c r="I23" s="17"/>
      <c r="J23" s="17"/>
      <c r="K23" s="19"/>
      <c r="L23" s="19"/>
      <c r="M23" s="17"/>
      <c r="N23" s="20"/>
      <c r="O23" s="20"/>
      <c r="P23" s="17"/>
      <c r="Q23" s="23"/>
    </row>
    <row r="24" spans="2:17" s="1" customFormat="1" x14ac:dyDescent="0.25">
      <c r="B24" s="17"/>
      <c r="C24" s="17"/>
      <c r="D24" s="17"/>
      <c r="E24" s="17"/>
      <c r="F24" s="17"/>
      <c r="G24" s="17"/>
      <c r="H24" s="18"/>
      <c r="I24" s="17"/>
      <c r="J24" s="17"/>
      <c r="K24" s="19"/>
      <c r="L24" s="19"/>
      <c r="M24" s="17"/>
      <c r="N24" s="20"/>
      <c r="O24" s="20"/>
      <c r="P24" s="17"/>
      <c r="Q24" s="20"/>
    </row>
    <row r="25" spans="2:17" s="1" customFormat="1" x14ac:dyDescent="0.25">
      <c r="B25" s="17"/>
      <c r="C25" s="17"/>
      <c r="D25" s="17"/>
      <c r="E25" s="17"/>
      <c r="F25" s="17"/>
      <c r="G25" s="17"/>
      <c r="H25" s="18"/>
      <c r="I25" s="17"/>
      <c r="J25" s="17"/>
      <c r="K25" s="19"/>
      <c r="L25" s="19"/>
      <c r="M25" s="17"/>
      <c r="N25" s="20"/>
      <c r="O25" s="20"/>
      <c r="P25" s="17"/>
      <c r="Q25" s="23"/>
    </row>
    <row r="26" spans="2:17" s="1" customFormat="1" x14ac:dyDescent="0.25">
      <c r="B26" s="17"/>
      <c r="C26" s="17"/>
      <c r="D26" s="17"/>
      <c r="E26" s="17"/>
      <c r="F26" s="17"/>
      <c r="G26" s="17"/>
      <c r="H26" s="18"/>
      <c r="I26" s="17"/>
      <c r="J26" s="17"/>
      <c r="K26" s="19"/>
      <c r="L26" s="19"/>
      <c r="M26" s="17"/>
      <c r="N26" s="20"/>
      <c r="O26" s="20"/>
      <c r="P26" s="17"/>
      <c r="Q26" s="23"/>
    </row>
    <row r="27" spans="2:17" s="1" customFormat="1" x14ac:dyDescent="0.25">
      <c r="B27" s="17"/>
      <c r="C27" s="17"/>
      <c r="D27" s="17"/>
      <c r="E27" s="17"/>
      <c r="F27" s="17"/>
      <c r="G27" s="17"/>
      <c r="H27" s="18"/>
      <c r="I27" s="17"/>
      <c r="J27" s="17"/>
      <c r="K27" s="19"/>
      <c r="L27" s="19"/>
      <c r="M27" s="17"/>
      <c r="N27" s="20"/>
      <c r="O27" s="20"/>
      <c r="P27" s="17"/>
      <c r="Q27" s="20"/>
    </row>
    <row r="28" spans="2:17" s="1" customFormat="1" x14ac:dyDescent="0.25">
      <c r="B28" s="17"/>
      <c r="C28" s="17"/>
      <c r="D28" s="17"/>
      <c r="E28" s="17"/>
      <c r="F28" s="17"/>
      <c r="G28" s="17"/>
      <c r="H28" s="18"/>
      <c r="I28" s="17"/>
      <c r="J28" s="17"/>
      <c r="K28" s="19"/>
      <c r="L28" s="19"/>
      <c r="M28" s="17"/>
      <c r="N28" s="20"/>
      <c r="O28" s="20"/>
      <c r="P28" s="17"/>
      <c r="Q28" s="20"/>
    </row>
    <row r="29" spans="2:17" s="1" customFormat="1" x14ac:dyDescent="0.25">
      <c r="B29" s="17"/>
      <c r="C29" s="17"/>
      <c r="D29" s="17"/>
      <c r="E29" s="17"/>
      <c r="F29" s="17"/>
      <c r="G29" s="17"/>
      <c r="H29" s="18"/>
      <c r="I29" s="17"/>
      <c r="J29" s="17"/>
      <c r="K29" s="19"/>
      <c r="L29" s="19"/>
      <c r="M29" s="19"/>
      <c r="N29" s="20"/>
      <c r="O29" s="20"/>
      <c r="P29" s="17"/>
      <c r="Q29" s="17"/>
    </row>
    <row r="30" spans="2:17" s="1" customFormat="1" x14ac:dyDescent="0.25">
      <c r="B30" s="17"/>
      <c r="C30" s="17"/>
      <c r="D30" s="17"/>
      <c r="E30" s="17"/>
      <c r="F30" s="17"/>
      <c r="G30" s="17"/>
      <c r="H30" s="18"/>
      <c r="I30" s="17"/>
      <c r="J30" s="17"/>
      <c r="K30" s="19"/>
      <c r="L30" s="19"/>
      <c r="M30" s="17"/>
      <c r="N30" s="20"/>
      <c r="O30" s="20"/>
      <c r="P30" s="17"/>
      <c r="Q30" s="23"/>
    </row>
    <row r="31" spans="2:17" s="1" customFormat="1" x14ac:dyDescent="0.25">
      <c r="B31" s="17"/>
      <c r="C31" s="17"/>
      <c r="D31" s="17"/>
      <c r="E31" s="17"/>
      <c r="F31" s="17"/>
      <c r="G31" s="17"/>
      <c r="H31" s="18"/>
      <c r="I31" s="17"/>
      <c r="J31" s="17"/>
      <c r="K31" s="19"/>
      <c r="L31" s="19"/>
      <c r="M31" s="17"/>
      <c r="N31" s="20"/>
      <c r="O31" s="20"/>
      <c r="P31" s="17"/>
      <c r="Q31" s="23"/>
    </row>
    <row r="32" spans="2:17" s="1" customFormat="1" x14ac:dyDescent="0.25">
      <c r="B32" s="17"/>
      <c r="C32" s="17"/>
      <c r="D32" s="17"/>
      <c r="E32" s="17"/>
      <c r="F32" s="17"/>
      <c r="G32" s="17"/>
      <c r="H32" s="18"/>
      <c r="I32" s="17"/>
      <c r="J32" s="17"/>
      <c r="K32" s="19"/>
      <c r="L32" s="19"/>
      <c r="M32" s="19"/>
      <c r="N32" s="20"/>
      <c r="O32" s="20"/>
      <c r="P32" s="17"/>
      <c r="Q32" s="23"/>
    </row>
    <row r="33" spans="2:17" s="1" customFormat="1" x14ac:dyDescent="0.25">
      <c r="B33" s="17"/>
      <c r="C33" s="17"/>
      <c r="D33" s="17"/>
      <c r="E33" s="17"/>
      <c r="F33" s="17"/>
      <c r="G33" s="17"/>
      <c r="H33" s="18"/>
      <c r="I33" s="17"/>
      <c r="J33" s="17"/>
      <c r="K33" s="19"/>
      <c r="L33" s="19"/>
      <c r="M33" s="17"/>
      <c r="N33" s="20"/>
      <c r="O33" s="20"/>
      <c r="P33" s="17"/>
      <c r="Q33" s="20"/>
    </row>
    <row r="34" spans="2:17" s="1" customFormat="1" x14ac:dyDescent="0.25">
      <c r="B34" s="17"/>
      <c r="C34" s="17"/>
      <c r="D34" s="17"/>
      <c r="E34" s="17"/>
      <c r="F34" s="17"/>
      <c r="G34" s="17"/>
      <c r="H34" s="18"/>
      <c r="I34" s="17"/>
      <c r="J34" s="17"/>
      <c r="K34" s="19"/>
      <c r="L34" s="19"/>
      <c r="M34" s="17"/>
      <c r="N34" s="20"/>
      <c r="O34" s="20"/>
      <c r="P34" s="17"/>
      <c r="Q34" s="20"/>
    </row>
    <row r="35" spans="2:17" s="1" customFormat="1" x14ac:dyDescent="0.25">
      <c r="B35" s="17"/>
      <c r="C35" s="17"/>
      <c r="D35" s="17"/>
      <c r="E35" s="17"/>
      <c r="F35" s="17"/>
      <c r="G35" s="17"/>
      <c r="H35" s="18"/>
      <c r="I35" s="17"/>
      <c r="J35" s="17"/>
      <c r="K35" s="19"/>
      <c r="L35" s="19"/>
      <c r="M35" s="17"/>
      <c r="N35" s="20"/>
      <c r="O35" s="20"/>
      <c r="P35" s="17"/>
      <c r="Q35" s="20"/>
    </row>
    <row r="36" spans="2:17" s="1" customFormat="1" x14ac:dyDescent="0.25">
      <c r="B36" s="17"/>
      <c r="C36" s="17"/>
      <c r="D36" s="17"/>
      <c r="E36" s="17"/>
      <c r="F36" s="17"/>
      <c r="G36" s="17"/>
      <c r="H36" s="18"/>
      <c r="I36" s="17"/>
      <c r="J36" s="17"/>
      <c r="K36" s="19"/>
      <c r="L36" s="19"/>
      <c r="M36" s="17"/>
      <c r="N36" s="20"/>
      <c r="O36" s="20"/>
      <c r="P36" s="17"/>
      <c r="Q36" s="20"/>
    </row>
    <row r="37" spans="2:17" s="1" customFormat="1" x14ac:dyDescent="0.25">
      <c r="B37" s="17"/>
      <c r="C37" s="17"/>
      <c r="D37" s="17"/>
      <c r="E37" s="17"/>
      <c r="F37" s="17"/>
      <c r="G37" s="17"/>
      <c r="H37" s="18"/>
      <c r="I37" s="17"/>
      <c r="J37" s="17"/>
      <c r="K37" s="19"/>
      <c r="L37" s="19"/>
      <c r="M37" s="17"/>
      <c r="N37" s="20"/>
      <c r="O37" s="20"/>
      <c r="P37" s="17"/>
      <c r="Q37" s="20"/>
    </row>
    <row r="38" spans="2:17" s="1" customFormat="1" x14ac:dyDescent="0.25">
      <c r="B38" s="17"/>
      <c r="C38" s="17"/>
      <c r="D38" s="17"/>
      <c r="E38" s="17"/>
      <c r="F38" s="17"/>
      <c r="G38" s="17"/>
      <c r="H38" s="18"/>
      <c r="I38" s="17"/>
      <c r="J38" s="17"/>
      <c r="K38" s="19"/>
      <c r="L38" s="19"/>
      <c r="M38" s="17"/>
      <c r="N38" s="20"/>
      <c r="O38" s="20"/>
      <c r="P38" s="17"/>
      <c r="Q38" s="20"/>
    </row>
    <row r="39" spans="2:17" s="1" customFormat="1" x14ac:dyDescent="0.25">
      <c r="B39" s="17"/>
      <c r="C39" s="17"/>
      <c r="D39" s="17"/>
      <c r="E39" s="17"/>
      <c r="F39" s="17"/>
      <c r="G39" s="17"/>
      <c r="H39" s="18"/>
      <c r="I39" s="17"/>
      <c r="J39" s="17"/>
      <c r="K39" s="19"/>
      <c r="L39" s="19"/>
      <c r="M39" s="17"/>
      <c r="N39" s="20"/>
      <c r="O39" s="20"/>
      <c r="P39" s="17"/>
      <c r="Q39" s="20"/>
    </row>
    <row r="40" spans="2:17" s="1" customFormat="1" x14ac:dyDescent="0.25">
      <c r="B40" s="17"/>
      <c r="C40" s="17"/>
      <c r="D40" s="17"/>
      <c r="E40" s="17"/>
      <c r="F40" s="17"/>
      <c r="G40" s="17"/>
      <c r="H40" s="18"/>
      <c r="I40" s="17"/>
      <c r="J40" s="17"/>
      <c r="K40" s="19"/>
      <c r="L40" s="19"/>
      <c r="M40" s="17"/>
      <c r="N40" s="20"/>
      <c r="O40" s="20"/>
      <c r="P40" s="17"/>
      <c r="Q40" s="20"/>
    </row>
    <row r="41" spans="2:17" s="1" customFormat="1" x14ac:dyDescent="0.25">
      <c r="B41" s="17"/>
      <c r="C41" s="17"/>
      <c r="D41" s="17"/>
      <c r="E41" s="17"/>
      <c r="F41" s="17"/>
      <c r="G41" s="17"/>
      <c r="H41" s="18"/>
      <c r="I41" s="17"/>
      <c r="J41" s="17"/>
      <c r="K41" s="19"/>
      <c r="L41" s="19"/>
      <c r="M41" s="17"/>
      <c r="N41" s="20"/>
      <c r="O41" s="20"/>
      <c r="P41" s="17"/>
      <c r="Q41" s="20"/>
    </row>
    <row r="42" spans="2:17" s="1" customFormat="1" x14ac:dyDescent="0.25">
      <c r="B42" s="17"/>
      <c r="C42" s="17"/>
      <c r="D42" s="17"/>
      <c r="E42" s="17"/>
      <c r="F42" s="17"/>
      <c r="G42" s="17"/>
      <c r="H42" s="18"/>
      <c r="I42" s="17"/>
      <c r="J42" s="17"/>
      <c r="K42" s="19"/>
      <c r="L42" s="19"/>
      <c r="M42" s="17"/>
      <c r="N42" s="20"/>
      <c r="O42" s="20"/>
      <c r="P42" s="17"/>
      <c r="Q42" s="20"/>
    </row>
    <row r="43" spans="2:17" s="1" customFormat="1" x14ac:dyDescent="0.25">
      <c r="B43" s="17"/>
      <c r="C43" s="17"/>
      <c r="D43" s="17"/>
      <c r="E43" s="17"/>
      <c r="F43" s="17"/>
      <c r="G43" s="17"/>
      <c r="H43" s="18"/>
      <c r="I43" s="17"/>
      <c r="J43" s="17"/>
      <c r="K43" s="19"/>
      <c r="L43" s="19"/>
      <c r="M43" s="17"/>
      <c r="N43" s="20"/>
      <c r="O43" s="20"/>
      <c r="P43" s="17"/>
      <c r="Q43" s="20"/>
    </row>
    <row r="44" spans="2:17" s="1" customFormat="1" x14ac:dyDescent="0.25">
      <c r="B44" s="17"/>
      <c r="C44" s="17"/>
      <c r="D44" s="17"/>
      <c r="E44" s="17"/>
      <c r="F44" s="17"/>
      <c r="G44" s="17"/>
      <c r="H44" s="18"/>
      <c r="I44" s="17"/>
      <c r="J44" s="17"/>
      <c r="K44" s="19"/>
      <c r="L44" s="19"/>
      <c r="M44" s="17"/>
      <c r="N44" s="20"/>
      <c r="O44" s="20"/>
      <c r="P44" s="17"/>
      <c r="Q44" s="23"/>
    </row>
    <row r="45" spans="2:17" s="1" customFormat="1" x14ac:dyDescent="0.25">
      <c r="B45" s="17"/>
      <c r="C45" s="17"/>
      <c r="D45" s="17"/>
      <c r="E45" s="17"/>
      <c r="F45" s="17"/>
      <c r="G45" s="17"/>
      <c r="H45" s="18"/>
      <c r="I45" s="17"/>
      <c r="J45" s="17"/>
      <c r="K45" s="19"/>
      <c r="L45" s="19"/>
      <c r="M45" s="17"/>
      <c r="N45" s="20"/>
      <c r="O45" s="20"/>
      <c r="P45" s="17"/>
      <c r="Q45" s="20"/>
    </row>
    <row r="46" spans="2:17" s="1" customFormat="1" x14ac:dyDescent="0.25">
      <c r="B46" s="17"/>
      <c r="C46" s="17"/>
      <c r="D46" s="17"/>
      <c r="E46" s="17"/>
      <c r="F46" s="17"/>
      <c r="G46" s="17"/>
      <c r="H46" s="18"/>
      <c r="I46" s="17"/>
      <c r="J46" s="17"/>
      <c r="K46" s="19"/>
      <c r="L46" s="17"/>
      <c r="M46" s="17"/>
      <c r="N46" s="20"/>
      <c r="O46" s="20"/>
      <c r="P46" s="17"/>
      <c r="Q46" s="20"/>
    </row>
    <row r="47" spans="2:17" s="1" customFormat="1" x14ac:dyDescent="0.25">
      <c r="B47" s="17"/>
      <c r="C47" s="17"/>
      <c r="D47" s="17"/>
      <c r="E47" s="17"/>
      <c r="F47" s="17"/>
      <c r="G47" s="17"/>
      <c r="H47" s="18"/>
      <c r="I47" s="17"/>
      <c r="J47" s="17"/>
      <c r="K47" s="19"/>
      <c r="L47" s="19"/>
      <c r="M47" s="17"/>
      <c r="N47" s="20"/>
      <c r="O47" s="20"/>
      <c r="P47" s="17"/>
      <c r="Q47" s="20"/>
    </row>
    <row r="48" spans="2:17" s="1" customFormat="1" x14ac:dyDescent="0.25">
      <c r="B48" s="17"/>
      <c r="C48" s="17"/>
      <c r="D48" s="17"/>
      <c r="E48" s="17"/>
      <c r="F48" s="17"/>
      <c r="G48" s="17"/>
      <c r="H48" s="18"/>
      <c r="I48" s="17"/>
      <c r="J48" s="17"/>
      <c r="K48" s="19"/>
      <c r="L48" s="19"/>
      <c r="M48" s="17"/>
      <c r="N48" s="20"/>
      <c r="O48" s="20"/>
      <c r="P48" s="17"/>
      <c r="Q48" s="20"/>
    </row>
    <row r="49" spans="2:17" s="1" customFormat="1" x14ac:dyDescent="0.25">
      <c r="B49" s="17"/>
      <c r="C49" s="17"/>
      <c r="D49" s="17"/>
      <c r="E49" s="17"/>
      <c r="F49" s="17"/>
      <c r="G49" s="17"/>
      <c r="H49" s="18"/>
      <c r="I49" s="17"/>
      <c r="J49" s="17"/>
      <c r="K49" s="29"/>
      <c r="L49" s="29"/>
      <c r="M49" s="17"/>
      <c r="N49" s="20"/>
      <c r="O49" s="20"/>
      <c r="P49" s="17"/>
      <c r="Q49" s="17"/>
    </row>
    <row r="50" spans="2:17" s="1" customFormat="1" x14ac:dyDescent="0.25">
      <c r="B50" s="17"/>
      <c r="C50" s="17"/>
      <c r="D50" s="17"/>
      <c r="E50" s="17"/>
      <c r="F50" s="17"/>
      <c r="G50" s="17"/>
      <c r="H50" s="18"/>
      <c r="I50" s="17"/>
      <c r="J50" s="17"/>
      <c r="K50" s="29"/>
      <c r="L50" s="29"/>
      <c r="M50" s="17"/>
      <c r="N50" s="20"/>
      <c r="O50" s="20"/>
      <c r="P50" s="17"/>
      <c r="Q50" s="17"/>
    </row>
  </sheetData>
  <conditionalFormatting sqref="M13">
    <cfRule type="iconSet" priority="30">
      <iconSet showValue="0">
        <cfvo type="percent" val="0"/>
        <cfvo type="num" val="0"/>
        <cfvo type="num" val="60"/>
      </iconSet>
    </cfRule>
  </conditionalFormatting>
  <conditionalFormatting sqref="M14">
    <cfRule type="iconSet" priority="29">
      <iconSet showValue="0">
        <cfvo type="percent" val="0"/>
        <cfvo type="num" val="0"/>
        <cfvo type="num" val="60"/>
      </iconSet>
    </cfRule>
  </conditionalFormatting>
  <conditionalFormatting sqref="M15">
    <cfRule type="iconSet" priority="27">
      <iconSet showValue="0">
        <cfvo type="percent" val="0"/>
        <cfvo type="num" val="0"/>
        <cfvo type="num" val="60"/>
      </iconSet>
    </cfRule>
  </conditionalFormatting>
  <conditionalFormatting sqref="M10">
    <cfRule type="iconSet" priority="26">
      <iconSet showValue="0">
        <cfvo type="percent" val="0"/>
        <cfvo type="num" val="0"/>
        <cfvo type="num" val="60"/>
      </iconSet>
    </cfRule>
  </conditionalFormatting>
  <conditionalFormatting sqref="M11">
    <cfRule type="iconSet" priority="25">
      <iconSet showValue="0">
        <cfvo type="percent" val="0"/>
        <cfvo type="num" val="0"/>
        <cfvo type="num" val="60"/>
      </iconSet>
    </cfRule>
  </conditionalFormatting>
  <conditionalFormatting sqref="M12">
    <cfRule type="iconSet" priority="24">
      <iconSet showValue="0">
        <cfvo type="percent" val="0"/>
        <cfvo type="num" val="0"/>
        <cfvo type="num" val="60"/>
      </iconSet>
    </cfRule>
  </conditionalFormatting>
  <conditionalFormatting sqref="M16">
    <cfRule type="iconSet" priority="20">
      <iconSet showValue="0">
        <cfvo type="percent" val="0"/>
        <cfvo type="num" val="0"/>
        <cfvo type="num" val="60"/>
      </iconSet>
    </cfRule>
  </conditionalFormatting>
  <conditionalFormatting sqref="M37:O37">
    <cfRule type="cellIs" dxfId="5" priority="13" operator="equal">
      <formula>42401</formula>
    </cfRule>
  </conditionalFormatting>
  <conditionalFormatting sqref="N38:O38">
    <cfRule type="cellIs" dxfId="4" priority="11" operator="equal">
      <formula>42401</formula>
    </cfRule>
  </conditionalFormatting>
  <conditionalFormatting sqref="M38">
    <cfRule type="cellIs" dxfId="3" priority="12" operator="equal">
      <formula>42401</formula>
    </cfRule>
  </conditionalFormatting>
  <conditionalFormatting sqref="N39:O39">
    <cfRule type="cellIs" dxfId="2" priority="6" operator="equal">
      <formula>42401</formula>
    </cfRule>
  </conditionalFormatting>
  <conditionalFormatting sqref="M39">
    <cfRule type="cellIs" dxfId="1" priority="7" operator="equal">
      <formula>42401</formula>
    </cfRule>
  </conditionalFormatting>
  <conditionalFormatting sqref="N45:O45">
    <cfRule type="cellIs" dxfId="0" priority="3" operator="equal">
      <formula>42401</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67"/>
  <sheetViews>
    <sheetView showGridLines="0" workbookViewId="0">
      <selection activeCell="A61" sqref="A1:XFD1048576"/>
    </sheetView>
  </sheetViews>
  <sheetFormatPr defaultColWidth="19.7109375" defaultRowHeight="15" x14ac:dyDescent="0.25"/>
  <cols>
    <col min="1" max="1" width="2.7109375" customWidth="1"/>
    <col min="8" max="8" width="46.7109375" customWidth="1"/>
    <col min="15" max="15" width="23" customWidth="1"/>
    <col min="17" max="17" width="57" customWidth="1"/>
  </cols>
  <sheetData>
    <row r="1" spans="1:1025" s="1" customFormat="1" ht="15.75" thickBot="1" x14ac:dyDescent="0.3">
      <c r="B1" s="2"/>
    </row>
    <row r="2" spans="1:1025" s="1" customFormat="1" ht="15.75" thickTop="1" x14ac:dyDescent="0.25">
      <c r="B2" s="26"/>
      <c r="C2" s="26"/>
      <c r="D2" s="26"/>
      <c r="E2" s="26"/>
      <c r="F2" s="26"/>
      <c r="G2" s="26"/>
      <c r="H2" s="26"/>
      <c r="I2" s="26"/>
      <c r="J2" s="26"/>
      <c r="K2" s="27"/>
      <c r="L2" s="27"/>
      <c r="M2" s="27"/>
      <c r="N2" s="26"/>
      <c r="O2" s="28"/>
      <c r="P2" s="28"/>
      <c r="Q2" s="26"/>
      <c r="R2" s="26"/>
      <c r="S2" s="6"/>
      <c r="T2" s="6"/>
      <c r="U2" s="6"/>
      <c r="V2" s="7"/>
    </row>
    <row r="3" spans="1:1025" s="16" customFormat="1" x14ac:dyDescent="0.25">
      <c r="A3" s="1"/>
      <c r="B3" s="17"/>
      <c r="C3" s="17"/>
      <c r="D3" s="17"/>
      <c r="E3" s="17"/>
      <c r="F3" s="17"/>
      <c r="G3" s="17"/>
      <c r="H3" s="18"/>
      <c r="I3" s="17"/>
      <c r="J3" s="17"/>
      <c r="K3" s="19"/>
      <c r="L3" s="19"/>
      <c r="M3" s="19"/>
      <c r="N3" s="19"/>
      <c r="O3" s="20"/>
      <c r="P3" s="20"/>
      <c r="Q3" s="17"/>
      <c r="R3" s="17"/>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s="1" customFormat="1" x14ac:dyDescent="0.25">
      <c r="B4" s="17"/>
      <c r="C4" s="17"/>
      <c r="D4" s="17"/>
      <c r="E4" s="17"/>
      <c r="F4" s="17"/>
      <c r="G4" s="17"/>
      <c r="H4" s="18"/>
      <c r="I4" s="17"/>
      <c r="J4" s="17"/>
      <c r="K4" s="19"/>
      <c r="L4" s="19"/>
      <c r="M4" s="19"/>
      <c r="N4" s="17"/>
      <c r="O4" s="20"/>
      <c r="P4" s="20"/>
      <c r="Q4" s="17"/>
      <c r="R4" s="17"/>
    </row>
    <row r="5" spans="1:1025" s="1" customFormat="1" x14ac:dyDescent="0.25">
      <c r="B5" s="17"/>
      <c r="C5" s="17"/>
      <c r="D5" s="17"/>
      <c r="E5" s="17"/>
      <c r="F5" s="17"/>
      <c r="G5" s="17"/>
      <c r="H5" s="18"/>
      <c r="I5" s="17"/>
      <c r="J5" s="17"/>
      <c r="K5" s="19"/>
      <c r="L5" s="19"/>
      <c r="M5" s="19"/>
      <c r="N5" s="17"/>
      <c r="O5" s="20"/>
      <c r="P5" s="20"/>
      <c r="Q5" s="17"/>
      <c r="R5" s="17"/>
    </row>
    <row r="6" spans="1:1025" s="1" customFormat="1" x14ac:dyDescent="0.25">
      <c r="B6" s="17"/>
      <c r="C6" s="17"/>
      <c r="D6" s="17"/>
      <c r="E6" s="17"/>
      <c r="F6" s="17"/>
      <c r="G6" s="17"/>
      <c r="H6" s="18"/>
      <c r="I6" s="17"/>
      <c r="J6" s="17"/>
      <c r="K6" s="19"/>
      <c r="L6" s="19"/>
      <c r="M6" s="19"/>
      <c r="N6" s="17"/>
      <c r="O6" s="20"/>
      <c r="P6" s="20"/>
      <c r="Q6" s="17"/>
      <c r="R6" s="17"/>
    </row>
    <row r="7" spans="1:1025" s="1" customFormat="1" x14ac:dyDescent="0.25">
      <c r="B7" s="17"/>
      <c r="C7" s="17"/>
      <c r="D7" s="17"/>
      <c r="E7" s="17"/>
      <c r="F7" s="17"/>
      <c r="G7" s="17"/>
      <c r="H7" s="18"/>
      <c r="I7" s="17"/>
      <c r="J7" s="17"/>
      <c r="K7" s="19"/>
      <c r="L7" s="19"/>
      <c r="M7" s="19"/>
      <c r="N7" s="17"/>
      <c r="O7" s="20"/>
      <c r="P7" s="20"/>
      <c r="Q7" s="17"/>
      <c r="R7" s="17"/>
    </row>
    <row r="8" spans="1:1025" s="16" customFormat="1" x14ac:dyDescent="0.25">
      <c r="A8" s="1"/>
      <c r="B8" s="17"/>
      <c r="C8" s="17"/>
      <c r="D8" s="17"/>
      <c r="E8" s="17"/>
      <c r="F8" s="17"/>
      <c r="G8" s="17"/>
      <c r="H8" s="18"/>
      <c r="I8" s="17"/>
      <c r="J8" s="17"/>
      <c r="K8" s="19"/>
      <c r="L8" s="19"/>
      <c r="M8" s="19"/>
      <c r="N8" s="17"/>
      <c r="O8" s="20"/>
      <c r="P8" s="20"/>
      <c r="Q8" s="17"/>
      <c r="R8" s="2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s="16" customFormat="1" x14ac:dyDescent="0.25">
      <c r="A9" s="1"/>
      <c r="B9" s="17"/>
      <c r="C9" s="17"/>
      <c r="D9" s="17"/>
      <c r="E9" s="17"/>
      <c r="F9" s="17"/>
      <c r="G9" s="17"/>
      <c r="H9" s="18"/>
      <c r="I9" s="17"/>
      <c r="J9" s="17"/>
      <c r="K9" s="19"/>
      <c r="L9" s="19"/>
      <c r="M9" s="19"/>
      <c r="N9" s="17"/>
      <c r="O9" s="20"/>
      <c r="P9" s="20"/>
      <c r="Q9" s="17"/>
      <c r="R9" s="2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s="16" customFormat="1" x14ac:dyDescent="0.25">
      <c r="A10" s="1"/>
      <c r="B10" s="17"/>
      <c r="C10" s="17"/>
      <c r="D10" s="17"/>
      <c r="E10" s="17"/>
      <c r="F10" s="17"/>
      <c r="G10" s="17"/>
      <c r="H10" s="18"/>
      <c r="I10" s="17"/>
      <c r="J10" s="17"/>
      <c r="K10" s="19"/>
      <c r="L10" s="19"/>
      <c r="M10" s="19"/>
      <c r="N10" s="17"/>
      <c r="O10" s="20"/>
      <c r="P10" s="20"/>
      <c r="Q10" s="17"/>
      <c r="R10" s="2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s="16" customFormat="1" x14ac:dyDescent="0.25">
      <c r="A11" s="1"/>
      <c r="B11" s="17"/>
      <c r="C11" s="17"/>
      <c r="D11" s="17"/>
      <c r="E11" s="17"/>
      <c r="F11" s="17"/>
      <c r="G11" s="17"/>
      <c r="H11" s="18"/>
      <c r="I11" s="17"/>
      <c r="J11" s="17"/>
      <c r="K11" s="19"/>
      <c r="L11" s="19"/>
      <c r="M11" s="19"/>
      <c r="N11" s="17"/>
      <c r="O11" s="20"/>
      <c r="P11" s="20"/>
      <c r="Q11" s="17"/>
      <c r="R11" s="2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s="16" customFormat="1" x14ac:dyDescent="0.25">
      <c r="A12" s="1"/>
      <c r="B12" s="17"/>
      <c r="C12" s="17"/>
      <c r="D12" s="17"/>
      <c r="E12" s="17"/>
      <c r="F12" s="17"/>
      <c r="G12" s="17"/>
      <c r="H12" s="18"/>
      <c r="I12" s="17"/>
      <c r="J12" s="17"/>
      <c r="K12" s="19"/>
      <c r="L12" s="19"/>
      <c r="M12" s="19"/>
      <c r="N12" s="17"/>
      <c r="O12" s="20"/>
      <c r="P12" s="20"/>
      <c r="Q12" s="17"/>
      <c r="R12" s="2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s="16" customFormat="1" x14ac:dyDescent="0.25">
      <c r="A13" s="1"/>
      <c r="B13" s="17"/>
      <c r="C13" s="17"/>
      <c r="D13" s="17"/>
      <c r="E13" s="17"/>
      <c r="F13" s="17"/>
      <c r="G13" s="17"/>
      <c r="H13" s="18"/>
      <c r="I13" s="17"/>
      <c r="J13" s="17"/>
      <c r="K13" s="19"/>
      <c r="L13" s="19"/>
      <c r="M13" s="19"/>
      <c r="N13" s="17"/>
      <c r="O13" s="20"/>
      <c r="P13" s="20"/>
      <c r="Q13" s="17"/>
      <c r="R13" s="2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s="16" customFormat="1" x14ac:dyDescent="0.25">
      <c r="A14" s="1"/>
      <c r="B14" s="17"/>
      <c r="C14" s="17"/>
      <c r="D14" s="17"/>
      <c r="E14" s="17"/>
      <c r="F14" s="17"/>
      <c r="G14" s="17"/>
      <c r="H14" s="18"/>
      <c r="I14" s="17"/>
      <c r="J14" s="17"/>
      <c r="K14" s="19"/>
      <c r="L14" s="19"/>
      <c r="M14" s="19"/>
      <c r="N14" s="17"/>
      <c r="O14" s="20"/>
      <c r="P14" s="20"/>
      <c r="Q14" s="17"/>
      <c r="R14" s="2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16" customFormat="1" x14ac:dyDescent="0.25">
      <c r="A15" s="1"/>
      <c r="B15" s="17"/>
      <c r="C15" s="17"/>
      <c r="D15" s="17"/>
      <c r="E15" s="17"/>
      <c r="F15" s="17"/>
      <c r="G15" s="17"/>
      <c r="H15" s="18"/>
      <c r="I15" s="17"/>
      <c r="J15" s="17"/>
      <c r="K15" s="19"/>
      <c r="L15" s="19"/>
      <c r="M15" s="19"/>
      <c r="N15" s="17"/>
      <c r="O15" s="20"/>
      <c r="P15" s="20"/>
      <c r="Q15" s="17"/>
      <c r="R15" s="2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16" customFormat="1" x14ac:dyDescent="0.25">
      <c r="A16" s="1"/>
      <c r="B16" s="17"/>
      <c r="C16" s="17"/>
      <c r="D16" s="17"/>
      <c r="E16" s="17"/>
      <c r="F16" s="17"/>
      <c r="G16" s="17"/>
      <c r="H16" s="18"/>
      <c r="I16" s="17"/>
      <c r="J16" s="17"/>
      <c r="K16" s="19"/>
      <c r="L16" s="19"/>
      <c r="M16" s="19"/>
      <c r="N16" s="17"/>
      <c r="O16" s="20"/>
      <c r="P16" s="20"/>
      <c r="Q16" s="17"/>
      <c r="R16" s="2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16" customFormat="1" x14ac:dyDescent="0.25">
      <c r="A17" s="1"/>
      <c r="B17" s="17"/>
      <c r="C17" s="17"/>
      <c r="D17" s="17"/>
      <c r="E17" s="17"/>
      <c r="F17" s="17"/>
      <c r="G17" s="17"/>
      <c r="H17" s="18"/>
      <c r="I17" s="17"/>
      <c r="J17" s="17"/>
      <c r="K17" s="19"/>
      <c r="L17" s="19"/>
      <c r="M17" s="19"/>
      <c r="N17" s="17"/>
      <c r="O17" s="20"/>
      <c r="P17" s="20"/>
      <c r="Q17" s="17"/>
      <c r="R17" s="2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s="16" customFormat="1" x14ac:dyDescent="0.25">
      <c r="A18" s="1"/>
      <c r="B18" s="17"/>
      <c r="C18" s="17"/>
      <c r="D18" s="17"/>
      <c r="E18" s="17"/>
      <c r="F18" s="17"/>
      <c r="G18" s="17"/>
      <c r="H18" s="18"/>
      <c r="I18" s="17"/>
      <c r="J18" s="17"/>
      <c r="K18" s="19"/>
      <c r="L18" s="19"/>
      <c r="M18" s="19"/>
      <c r="N18" s="17"/>
      <c r="O18" s="20"/>
      <c r="P18" s="20"/>
      <c r="Q18" s="17"/>
      <c r="R18" s="2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s="16" customFormat="1" x14ac:dyDescent="0.25">
      <c r="A19" s="1"/>
      <c r="B19" s="17"/>
      <c r="C19" s="17"/>
      <c r="D19" s="17"/>
      <c r="E19" s="17"/>
      <c r="F19" s="17"/>
      <c r="G19" s="17"/>
      <c r="H19" s="18"/>
      <c r="I19" s="17"/>
      <c r="J19" s="17"/>
      <c r="K19" s="19"/>
      <c r="L19" s="19"/>
      <c r="M19" s="19"/>
      <c r="N19" s="17"/>
      <c r="O19" s="20"/>
      <c r="P19" s="20"/>
      <c r="Q19" s="17"/>
      <c r="R19" s="2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s="16" customFormat="1" x14ac:dyDescent="0.25">
      <c r="A20" s="1"/>
      <c r="B20" s="17"/>
      <c r="C20" s="17"/>
      <c r="D20" s="17"/>
      <c r="E20" s="17"/>
      <c r="F20" s="17"/>
      <c r="G20" s="17"/>
      <c r="H20" s="18"/>
      <c r="I20" s="17"/>
      <c r="J20" s="17"/>
      <c r="K20" s="19"/>
      <c r="L20" s="19"/>
      <c r="M20" s="19"/>
      <c r="N20" s="17"/>
      <c r="O20" s="20"/>
      <c r="P20" s="20"/>
      <c r="Q20" s="17"/>
      <c r="R20" s="2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s="16" customFormat="1" x14ac:dyDescent="0.25">
      <c r="A21" s="1"/>
      <c r="B21" s="17"/>
      <c r="C21" s="17"/>
      <c r="D21" s="17"/>
      <c r="E21" s="17"/>
      <c r="F21" s="17"/>
      <c r="G21" s="17"/>
      <c r="H21" s="18"/>
      <c r="I21" s="17"/>
      <c r="J21" s="17"/>
      <c r="K21" s="19"/>
      <c r="L21" s="19"/>
      <c r="M21" s="19"/>
      <c r="N21" s="17"/>
      <c r="O21" s="20"/>
      <c r="P21" s="20"/>
      <c r="Q21" s="17"/>
      <c r="R21" s="2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s="16" customFormat="1" x14ac:dyDescent="0.25">
      <c r="A22" s="1"/>
      <c r="B22" s="17"/>
      <c r="C22" s="17"/>
      <c r="D22" s="17"/>
      <c r="E22" s="17"/>
      <c r="F22" s="17"/>
      <c r="G22" s="17"/>
      <c r="H22" s="18"/>
      <c r="I22" s="17"/>
      <c r="J22" s="17"/>
      <c r="K22" s="19"/>
      <c r="L22" s="19"/>
      <c r="M22" s="19"/>
      <c r="N22" s="17"/>
      <c r="O22" s="20"/>
      <c r="P22" s="20"/>
      <c r="Q22" s="17"/>
      <c r="R22" s="2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16" customFormat="1" x14ac:dyDescent="0.25">
      <c r="A23" s="1"/>
      <c r="B23" s="17"/>
      <c r="C23" s="17"/>
      <c r="D23" s="17"/>
      <c r="E23" s="17"/>
      <c r="F23" s="17"/>
      <c r="G23" s="17"/>
      <c r="H23" s="18"/>
      <c r="I23" s="17"/>
      <c r="J23" s="17"/>
      <c r="K23" s="19"/>
      <c r="L23" s="19"/>
      <c r="M23" s="19"/>
      <c r="N23" s="17"/>
      <c r="O23" s="20"/>
      <c r="P23" s="20"/>
      <c r="Q23" s="17"/>
      <c r="R23" s="20"/>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16" customFormat="1" x14ac:dyDescent="0.25">
      <c r="A24" s="1"/>
      <c r="B24" s="17"/>
      <c r="C24" s="17"/>
      <c r="D24" s="17"/>
      <c r="E24" s="17"/>
      <c r="F24" s="17"/>
      <c r="G24" s="17"/>
      <c r="H24" s="18"/>
      <c r="I24" s="17"/>
      <c r="J24" s="17"/>
      <c r="K24" s="19"/>
      <c r="L24" s="19"/>
      <c r="M24" s="19"/>
      <c r="N24" s="17"/>
      <c r="O24" s="20"/>
      <c r="P24" s="20"/>
      <c r="Q24" s="17"/>
      <c r="R24" s="20"/>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s="16" customFormat="1" x14ac:dyDescent="0.25">
      <c r="A25" s="1"/>
      <c r="B25" s="17"/>
      <c r="C25" s="17"/>
      <c r="D25" s="17"/>
      <c r="E25" s="17"/>
      <c r="F25" s="17"/>
      <c r="G25" s="17"/>
      <c r="H25" s="18"/>
      <c r="I25" s="17"/>
      <c r="J25" s="17"/>
      <c r="K25" s="19"/>
      <c r="L25" s="19"/>
      <c r="M25" s="19"/>
      <c r="N25" s="17"/>
      <c r="O25" s="20"/>
      <c r="P25" s="20"/>
      <c r="Q25" s="17"/>
      <c r="R25" s="2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16" customFormat="1" x14ac:dyDescent="0.25">
      <c r="A26" s="1"/>
      <c r="B26" s="17"/>
      <c r="C26" s="17"/>
      <c r="D26" s="17"/>
      <c r="E26" s="17"/>
      <c r="F26" s="17"/>
      <c r="G26" s="17"/>
      <c r="H26" s="18"/>
      <c r="I26" s="17"/>
      <c r="J26" s="17"/>
      <c r="K26" s="19"/>
      <c r="L26" s="19"/>
      <c r="M26" s="19"/>
      <c r="N26" s="17"/>
      <c r="O26" s="20"/>
      <c r="P26" s="20"/>
      <c r="Q26" s="17"/>
      <c r="R26" s="2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s="16" customFormat="1" x14ac:dyDescent="0.25">
      <c r="A27" s="1"/>
      <c r="B27" s="17"/>
      <c r="C27" s="17"/>
      <c r="D27" s="17"/>
      <c r="E27" s="17"/>
      <c r="F27" s="17"/>
      <c r="G27" s="17"/>
      <c r="H27" s="18"/>
      <c r="I27" s="17"/>
      <c r="J27" s="17"/>
      <c r="K27" s="19"/>
      <c r="L27" s="19"/>
      <c r="M27" s="19"/>
      <c r="N27" s="17"/>
      <c r="O27" s="20"/>
      <c r="P27" s="20"/>
      <c r="Q27" s="17"/>
      <c r="R27" s="2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s="16" customFormat="1" x14ac:dyDescent="0.25">
      <c r="A28" s="1"/>
      <c r="B28" s="17"/>
      <c r="C28" s="17"/>
      <c r="D28" s="17"/>
      <c r="E28" s="17"/>
      <c r="F28" s="17"/>
      <c r="G28" s="17"/>
      <c r="H28" s="18"/>
      <c r="I28" s="17"/>
      <c r="J28" s="17"/>
      <c r="K28" s="19"/>
      <c r="L28" s="19"/>
      <c r="M28" s="19"/>
      <c r="N28" s="17"/>
      <c r="O28" s="20"/>
      <c r="P28" s="20"/>
      <c r="Q28" s="17"/>
      <c r="R28" s="2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s="16" customFormat="1" x14ac:dyDescent="0.25">
      <c r="A29" s="1"/>
      <c r="B29" s="17"/>
      <c r="C29" s="17"/>
      <c r="D29" s="17"/>
      <c r="E29" s="17"/>
      <c r="F29" s="17"/>
      <c r="G29" s="17"/>
      <c r="H29" s="18"/>
      <c r="I29" s="17"/>
      <c r="J29" s="17"/>
      <c r="K29" s="19"/>
      <c r="L29" s="19"/>
      <c r="M29" s="19"/>
      <c r="N29" s="17"/>
      <c r="O29" s="20"/>
      <c r="P29" s="20"/>
      <c r="Q29" s="17"/>
      <c r="R29" s="2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s="16" customFormat="1" x14ac:dyDescent="0.25">
      <c r="A30" s="1"/>
      <c r="B30" s="17"/>
      <c r="C30" s="17"/>
      <c r="D30" s="17"/>
      <c r="E30" s="17"/>
      <c r="F30" s="17"/>
      <c r="G30" s="17"/>
      <c r="H30" s="18"/>
      <c r="I30" s="17"/>
      <c r="J30" s="17"/>
      <c r="K30" s="19"/>
      <c r="L30" s="19"/>
      <c r="M30" s="19"/>
      <c r="N30" s="17"/>
      <c r="O30" s="20"/>
      <c r="P30" s="20"/>
      <c r="Q30" s="17"/>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s="16" customFormat="1" x14ac:dyDescent="0.25">
      <c r="A31" s="1"/>
      <c r="B31" s="17"/>
      <c r="C31" s="17"/>
      <c r="D31" s="17"/>
      <c r="E31" s="17"/>
      <c r="F31" s="17"/>
      <c r="G31" s="17"/>
      <c r="H31" s="18"/>
      <c r="I31" s="17"/>
      <c r="J31" s="17"/>
      <c r="K31" s="19"/>
      <c r="L31" s="19"/>
      <c r="M31" s="19"/>
      <c r="N31" s="17"/>
      <c r="O31" s="20"/>
      <c r="P31" s="20"/>
      <c r="Q31" s="17"/>
      <c r="R31" s="20"/>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s="16" customFormat="1" x14ac:dyDescent="0.25">
      <c r="A32" s="1"/>
      <c r="B32" s="17"/>
      <c r="C32" s="17"/>
      <c r="D32" s="17"/>
      <c r="E32" s="17"/>
      <c r="F32" s="17"/>
      <c r="G32" s="17"/>
      <c r="H32" s="18"/>
      <c r="I32" s="17"/>
      <c r="J32" s="17"/>
      <c r="K32" s="19"/>
      <c r="L32" s="19"/>
      <c r="M32" s="19"/>
      <c r="N32" s="17"/>
      <c r="O32" s="20"/>
      <c r="P32" s="20"/>
      <c r="Q32" s="17"/>
      <c r="R32" s="20"/>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s="16" customFormat="1" x14ac:dyDescent="0.25">
      <c r="A33" s="1"/>
      <c r="B33" s="17"/>
      <c r="C33" s="17"/>
      <c r="D33" s="17"/>
      <c r="E33" s="17"/>
      <c r="F33" s="17"/>
      <c r="G33" s="17"/>
      <c r="H33" s="18"/>
      <c r="I33" s="17"/>
      <c r="J33" s="17"/>
      <c r="K33" s="19"/>
      <c r="L33" s="19"/>
      <c r="M33" s="19"/>
      <c r="N33" s="17"/>
      <c r="O33" s="20"/>
      <c r="P33" s="20"/>
      <c r="Q33" s="17"/>
      <c r="R33" s="20"/>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s="16" customFormat="1" x14ac:dyDescent="0.25">
      <c r="A34" s="1"/>
      <c r="B34" s="17"/>
      <c r="C34" s="17"/>
      <c r="D34" s="17"/>
      <c r="E34" s="17"/>
      <c r="F34" s="17"/>
      <c r="G34" s="17"/>
      <c r="H34" s="18"/>
      <c r="I34" s="17"/>
      <c r="J34" s="17"/>
      <c r="K34" s="19"/>
      <c r="L34" s="19"/>
      <c r="M34" s="19"/>
      <c r="N34" s="17"/>
      <c r="O34" s="20"/>
      <c r="P34" s="20"/>
      <c r="Q34" s="17"/>
      <c r="R34" s="20"/>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s="16" customFormat="1" x14ac:dyDescent="0.25">
      <c r="A35" s="1"/>
      <c r="B35" s="17"/>
      <c r="C35" s="17"/>
      <c r="D35" s="17"/>
      <c r="E35" s="17"/>
      <c r="F35" s="17"/>
      <c r="G35" s="17"/>
      <c r="H35" s="18"/>
      <c r="I35" s="17"/>
      <c r="J35" s="17"/>
      <c r="K35" s="19"/>
      <c r="L35" s="19"/>
      <c r="M35" s="19"/>
      <c r="N35" s="17"/>
      <c r="O35" s="20"/>
      <c r="P35" s="20"/>
      <c r="Q35" s="17"/>
      <c r="R35" s="20"/>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s="16" customFormat="1" x14ac:dyDescent="0.25">
      <c r="A36" s="1"/>
      <c r="B36" s="17"/>
      <c r="C36" s="17"/>
      <c r="D36" s="17"/>
      <c r="E36" s="17"/>
      <c r="F36" s="17"/>
      <c r="G36" s="17"/>
      <c r="H36" s="18"/>
      <c r="I36" s="17"/>
      <c r="J36" s="17"/>
      <c r="K36" s="19"/>
      <c r="L36" s="19"/>
      <c r="M36" s="19"/>
      <c r="N36" s="17"/>
      <c r="O36" s="20"/>
      <c r="P36" s="20"/>
      <c r="Q36" s="17"/>
      <c r="R36" s="20"/>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s="16" customFormat="1" x14ac:dyDescent="0.25">
      <c r="A37" s="1"/>
      <c r="B37" s="17"/>
      <c r="C37" s="17"/>
      <c r="D37" s="17"/>
      <c r="E37" s="17"/>
      <c r="F37" s="17"/>
      <c r="G37" s="17"/>
      <c r="H37" s="18"/>
      <c r="I37" s="17"/>
      <c r="J37" s="17"/>
      <c r="K37" s="19"/>
      <c r="L37" s="19"/>
      <c r="M37" s="19"/>
      <c r="N37" s="17"/>
      <c r="O37" s="20"/>
      <c r="P37" s="20"/>
      <c r="Q37" s="17"/>
      <c r="R37" s="20"/>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s="16" customFormat="1" x14ac:dyDescent="0.25">
      <c r="A38" s="1"/>
      <c r="B38" s="17"/>
      <c r="C38" s="17"/>
      <c r="D38" s="17"/>
      <c r="E38" s="17"/>
      <c r="F38" s="17"/>
      <c r="G38" s="17"/>
      <c r="H38" s="18"/>
      <c r="I38" s="17"/>
      <c r="J38" s="17"/>
      <c r="K38" s="19"/>
      <c r="L38" s="19"/>
      <c r="M38" s="19"/>
      <c r="N38" s="17"/>
      <c r="O38" s="20"/>
      <c r="P38" s="20"/>
      <c r="Q38" s="17"/>
      <c r="R38" s="20"/>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s="16" customFormat="1" x14ac:dyDescent="0.25">
      <c r="A39" s="1"/>
      <c r="B39" s="17"/>
      <c r="C39" s="17"/>
      <c r="D39" s="17"/>
      <c r="E39" s="17"/>
      <c r="F39" s="17"/>
      <c r="G39" s="17"/>
      <c r="H39" s="18"/>
      <c r="I39" s="17"/>
      <c r="J39" s="17"/>
      <c r="K39" s="19"/>
      <c r="L39" s="19"/>
      <c r="M39" s="19"/>
      <c r="N39" s="17"/>
      <c r="O39" s="20"/>
      <c r="P39" s="20"/>
      <c r="Q39" s="17"/>
      <c r="R39" s="20"/>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s="16" customFormat="1" x14ac:dyDescent="0.25">
      <c r="A40" s="1"/>
      <c r="B40" s="17"/>
      <c r="C40" s="17"/>
      <c r="D40" s="17"/>
      <c r="E40" s="17"/>
      <c r="F40" s="17"/>
      <c r="G40" s="17"/>
      <c r="H40" s="18"/>
      <c r="I40" s="17"/>
      <c r="J40" s="17"/>
      <c r="K40" s="19"/>
      <c r="L40" s="19"/>
      <c r="M40" s="19"/>
      <c r="N40" s="17"/>
      <c r="O40" s="20"/>
      <c r="P40" s="20"/>
      <c r="Q40" s="17"/>
      <c r="R40" s="20"/>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s="16" customFormat="1" x14ac:dyDescent="0.25">
      <c r="A41" s="1"/>
      <c r="B41" s="17"/>
      <c r="C41" s="17"/>
      <c r="D41" s="17"/>
      <c r="E41" s="17"/>
      <c r="F41" s="17"/>
      <c r="G41" s="17"/>
      <c r="H41" s="18"/>
      <c r="I41" s="17"/>
      <c r="J41" s="17"/>
      <c r="K41" s="19"/>
      <c r="L41" s="19"/>
      <c r="M41" s="19"/>
      <c r="N41" s="17"/>
      <c r="O41" s="20"/>
      <c r="P41" s="20"/>
      <c r="Q41" s="17"/>
      <c r="R41" s="20"/>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s="16" customFormat="1" x14ac:dyDescent="0.25">
      <c r="A42" s="1"/>
      <c r="B42" s="17"/>
      <c r="C42" s="17"/>
      <c r="D42" s="17"/>
      <c r="E42" s="17"/>
      <c r="F42" s="17"/>
      <c r="G42" s="17"/>
      <c r="H42" s="18"/>
      <c r="I42" s="17"/>
      <c r="J42" s="17"/>
      <c r="K42" s="19"/>
      <c r="L42" s="19"/>
      <c r="M42" s="19"/>
      <c r="N42" s="17"/>
      <c r="O42" s="20"/>
      <c r="P42" s="20"/>
      <c r="Q42" s="17"/>
      <c r="R42" s="20"/>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s="16" customFormat="1" x14ac:dyDescent="0.25">
      <c r="A43" s="1"/>
      <c r="B43" s="17"/>
      <c r="C43" s="17"/>
      <c r="D43" s="17"/>
      <c r="E43" s="17"/>
      <c r="F43" s="17"/>
      <c r="G43" s="17"/>
      <c r="H43" s="18"/>
      <c r="I43" s="17"/>
      <c r="J43" s="17"/>
      <c r="K43" s="19"/>
      <c r="L43" s="19"/>
      <c r="M43" s="19"/>
      <c r="N43" s="17"/>
      <c r="O43" s="20"/>
      <c r="P43" s="20"/>
      <c r="Q43" s="17"/>
      <c r="R43" s="20"/>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s="16" customFormat="1" x14ac:dyDescent="0.25">
      <c r="A44" s="1"/>
      <c r="B44" s="17"/>
      <c r="C44" s="17"/>
      <c r="D44" s="17"/>
      <c r="E44" s="17"/>
      <c r="F44" s="17"/>
      <c r="G44" s="17"/>
      <c r="H44" s="18"/>
      <c r="I44" s="17"/>
      <c r="J44" s="17"/>
      <c r="K44" s="19"/>
      <c r="L44" s="19"/>
      <c r="M44" s="19"/>
      <c r="N44" s="17"/>
      <c r="O44" s="20"/>
      <c r="P44" s="20"/>
      <c r="Q44" s="17"/>
      <c r="R44" s="20"/>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s="16" customFormat="1" x14ac:dyDescent="0.25">
      <c r="A45" s="1"/>
      <c r="B45" s="17"/>
      <c r="C45" s="17"/>
      <c r="D45" s="17"/>
      <c r="E45" s="17"/>
      <c r="F45" s="17"/>
      <c r="G45" s="17"/>
      <c r="H45" s="18"/>
      <c r="I45" s="17"/>
      <c r="J45" s="17"/>
      <c r="K45" s="19"/>
      <c r="L45" s="19"/>
      <c r="M45" s="19"/>
      <c r="N45" s="17"/>
      <c r="O45" s="20"/>
      <c r="P45" s="20"/>
      <c r="Q45" s="17"/>
      <c r="R45" s="20"/>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s="16" customFormat="1" x14ac:dyDescent="0.25">
      <c r="A46" s="1"/>
      <c r="B46" s="17"/>
      <c r="C46" s="17"/>
      <c r="D46" s="17"/>
      <c r="E46" s="17"/>
      <c r="F46" s="17"/>
      <c r="G46" s="17"/>
      <c r="H46" s="18"/>
      <c r="I46" s="17"/>
      <c r="J46" s="17"/>
      <c r="K46" s="19"/>
      <c r="L46" s="19"/>
      <c r="M46" s="19"/>
      <c r="N46" s="17"/>
      <c r="O46" s="20"/>
      <c r="P46" s="20"/>
      <c r="Q46" s="17"/>
      <c r="R46" s="20"/>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s="1" customFormat="1" x14ac:dyDescent="0.25">
      <c r="B47" s="17"/>
      <c r="C47" s="17"/>
      <c r="D47" s="17"/>
      <c r="E47" s="17"/>
      <c r="F47" s="17"/>
      <c r="G47" s="17"/>
      <c r="H47" s="18"/>
      <c r="I47" s="17"/>
      <c r="J47" s="17"/>
      <c r="K47" s="19"/>
      <c r="L47" s="19"/>
      <c r="M47" s="19"/>
      <c r="N47" s="19"/>
      <c r="O47" s="20"/>
      <c r="P47" s="20"/>
      <c r="Q47" s="20"/>
      <c r="R47" s="20"/>
    </row>
    <row r="48" spans="1:1025" s="1" customFormat="1" x14ac:dyDescent="0.25">
      <c r="B48" s="17"/>
      <c r="C48" s="17"/>
      <c r="D48" s="17"/>
      <c r="E48" s="17"/>
      <c r="F48" s="17"/>
      <c r="G48" s="17"/>
      <c r="H48" s="18"/>
      <c r="I48" s="17"/>
      <c r="J48" s="17"/>
      <c r="K48" s="19"/>
      <c r="L48" s="19"/>
      <c r="M48" s="19"/>
      <c r="N48" s="19"/>
      <c r="O48" s="20"/>
      <c r="P48" s="20"/>
      <c r="Q48" s="20"/>
      <c r="R48" s="20"/>
    </row>
    <row r="49" spans="1:1025" s="16" customFormat="1" x14ac:dyDescent="0.25">
      <c r="A49" s="1"/>
      <c r="B49" s="17"/>
      <c r="C49" s="17"/>
      <c r="D49" s="17"/>
      <c r="E49" s="17"/>
      <c r="F49" s="17"/>
      <c r="G49" s="17"/>
      <c r="H49" s="18"/>
      <c r="I49" s="17"/>
      <c r="J49" s="17"/>
      <c r="K49" s="19"/>
      <c r="L49" s="19"/>
      <c r="M49" s="19"/>
      <c r="N49" s="17"/>
      <c r="O49" s="20"/>
      <c r="P49" s="20"/>
      <c r="Q49" s="17"/>
      <c r="R49" s="17"/>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s="16" customFormat="1" x14ac:dyDescent="0.25">
      <c r="A50" s="1"/>
      <c r="B50" s="17"/>
      <c r="C50" s="17"/>
      <c r="D50" s="17"/>
      <c r="E50" s="17"/>
      <c r="F50" s="17"/>
      <c r="G50" s="17"/>
      <c r="H50" s="18"/>
      <c r="I50" s="17"/>
      <c r="J50" s="17"/>
      <c r="K50" s="19"/>
      <c r="L50" s="19"/>
      <c r="M50" s="19"/>
      <c r="N50" s="17"/>
      <c r="O50" s="20"/>
      <c r="P50" s="20"/>
      <c r="Q50" s="17"/>
      <c r="R50" s="17"/>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s="1" customFormat="1" x14ac:dyDescent="0.25">
      <c r="B51" s="17"/>
      <c r="C51" s="17"/>
      <c r="D51" s="17"/>
      <c r="E51" s="17"/>
      <c r="F51" s="17"/>
      <c r="G51" s="17"/>
      <c r="H51" s="18"/>
      <c r="I51" s="17"/>
      <c r="J51" s="19"/>
      <c r="K51" s="19"/>
      <c r="L51" s="19"/>
      <c r="M51" s="17"/>
      <c r="N51" s="19"/>
      <c r="O51" s="20"/>
      <c r="P51" s="20"/>
      <c r="Q51" s="20"/>
      <c r="R51" s="23"/>
    </row>
    <row r="52" spans="1:1025" s="1" customFormat="1" x14ac:dyDescent="0.25">
      <c r="B52" s="17"/>
      <c r="C52" s="17"/>
      <c r="D52" s="17"/>
      <c r="E52" s="17"/>
      <c r="F52" s="17"/>
      <c r="G52" s="17"/>
      <c r="H52" s="18"/>
      <c r="I52" s="17"/>
      <c r="J52" s="17"/>
      <c r="K52" s="19"/>
      <c r="L52" s="19"/>
      <c r="M52" s="17"/>
      <c r="N52" s="21"/>
      <c r="O52" s="20"/>
      <c r="P52" s="20"/>
      <c r="Q52" s="17"/>
      <c r="R52" s="23"/>
    </row>
    <row r="53" spans="1:1025" s="1" customFormat="1" x14ac:dyDescent="0.25">
      <c r="B53" s="17"/>
      <c r="C53" s="17"/>
      <c r="D53" s="17"/>
      <c r="E53" s="17"/>
      <c r="F53" s="17"/>
      <c r="G53" s="17"/>
      <c r="H53" s="18"/>
      <c r="I53" s="17"/>
      <c r="J53" s="17"/>
      <c r="K53" s="19"/>
      <c r="L53" s="19"/>
      <c r="M53" s="17"/>
      <c r="N53" s="17"/>
      <c r="O53" s="24"/>
      <c r="P53" s="20"/>
      <c r="Q53" s="17"/>
      <c r="R53" s="23"/>
    </row>
    <row r="54" spans="1:1025" s="1" customFormat="1" x14ac:dyDescent="0.25">
      <c r="B54" s="17"/>
      <c r="C54" s="17"/>
      <c r="D54" s="17"/>
      <c r="E54" s="17"/>
      <c r="F54" s="17"/>
      <c r="G54" s="17"/>
      <c r="H54" s="18"/>
      <c r="I54" s="17"/>
      <c r="J54" s="17"/>
      <c r="K54" s="19"/>
      <c r="L54" s="19"/>
      <c r="M54" s="19"/>
      <c r="N54" s="17"/>
      <c r="O54" s="20"/>
      <c r="P54" s="22"/>
      <c r="Q54" s="17"/>
      <c r="R54" s="23"/>
    </row>
    <row r="55" spans="1:1025" s="1" customFormat="1" x14ac:dyDescent="0.25">
      <c r="B55" s="17"/>
      <c r="C55" s="17"/>
      <c r="D55" s="17"/>
      <c r="E55" s="17"/>
      <c r="F55" s="17"/>
      <c r="G55" s="17"/>
      <c r="H55" s="18"/>
      <c r="I55" s="17"/>
      <c r="J55" s="17"/>
      <c r="K55" s="19"/>
      <c r="L55" s="19"/>
      <c r="M55" s="19"/>
      <c r="N55" s="17"/>
      <c r="O55" s="20"/>
      <c r="P55" s="20"/>
      <c r="Q55" s="17"/>
      <c r="R55" s="23"/>
    </row>
    <row r="56" spans="1:1025" s="1" customFormat="1" x14ac:dyDescent="0.25">
      <c r="B56" s="17"/>
      <c r="C56" s="17"/>
      <c r="D56" s="17"/>
      <c r="E56" s="17"/>
      <c r="F56" s="17"/>
      <c r="G56" s="17"/>
      <c r="H56" s="18"/>
      <c r="I56" s="17"/>
      <c r="J56" s="17"/>
      <c r="K56" s="19"/>
      <c r="L56" s="19"/>
      <c r="M56" s="19"/>
      <c r="N56" s="17"/>
      <c r="O56" s="20"/>
      <c r="P56" s="20"/>
      <c r="Q56" s="17"/>
      <c r="R56" s="17"/>
    </row>
    <row r="57" spans="1:1025" s="1" customFormat="1" x14ac:dyDescent="0.25">
      <c r="B57" s="17"/>
      <c r="C57" s="17"/>
      <c r="D57" s="17"/>
      <c r="E57" s="17"/>
      <c r="F57" s="17"/>
      <c r="G57" s="17"/>
      <c r="H57" s="18"/>
      <c r="I57" s="17"/>
      <c r="J57" s="17"/>
      <c r="K57" s="19"/>
      <c r="L57" s="19"/>
      <c r="M57" s="19"/>
      <c r="N57" s="17"/>
      <c r="O57" s="20"/>
      <c r="P57" s="20"/>
      <c r="Q57" s="17"/>
      <c r="R57" s="17"/>
    </row>
    <row r="58" spans="1:1025" s="1" customFormat="1" x14ac:dyDescent="0.25">
      <c r="B58" s="17"/>
      <c r="C58" s="17"/>
      <c r="D58" s="17"/>
      <c r="E58" s="17"/>
      <c r="F58" s="17"/>
      <c r="G58" s="17"/>
      <c r="H58" s="18"/>
      <c r="I58" s="17"/>
      <c r="J58" s="17"/>
      <c r="K58" s="19"/>
      <c r="L58" s="19"/>
      <c r="M58" s="19"/>
      <c r="N58" s="17"/>
      <c r="O58" s="20"/>
      <c r="P58" s="20"/>
      <c r="Q58" s="17"/>
      <c r="R58" s="17"/>
    </row>
    <row r="59" spans="1:1025" s="1" customFormat="1" x14ac:dyDescent="0.25">
      <c r="B59" s="17"/>
      <c r="C59" s="17"/>
      <c r="D59" s="17"/>
      <c r="E59" s="17"/>
      <c r="F59" s="17"/>
      <c r="G59" s="17"/>
      <c r="H59" s="18"/>
      <c r="I59" s="17"/>
      <c r="J59" s="17"/>
      <c r="K59" s="19"/>
      <c r="L59" s="19"/>
      <c r="M59" s="25"/>
      <c r="N59" s="19"/>
      <c r="O59" s="20"/>
      <c r="P59" s="20"/>
      <c r="Q59" s="18"/>
      <c r="R59" s="17"/>
    </row>
    <row r="60" spans="1:1025" s="1" customFormat="1" x14ac:dyDescent="0.25">
      <c r="B60" s="17"/>
      <c r="C60" s="17"/>
      <c r="D60" s="17"/>
      <c r="E60" s="17"/>
      <c r="F60" s="17"/>
      <c r="G60" s="17"/>
      <c r="H60" s="18"/>
      <c r="I60" s="17"/>
      <c r="J60" s="17"/>
      <c r="K60" s="19"/>
      <c r="L60" s="19"/>
      <c r="M60" s="19"/>
      <c r="N60" s="17"/>
      <c r="O60" s="20"/>
      <c r="P60" s="20"/>
      <c r="Q60" s="18"/>
      <c r="R60" s="17"/>
    </row>
    <row r="61" spans="1:1025" s="1" customFormat="1" x14ac:dyDescent="0.25">
      <c r="B61" s="17"/>
      <c r="C61" s="17"/>
      <c r="D61" s="17"/>
      <c r="E61" s="17"/>
      <c r="F61" s="17"/>
      <c r="G61" s="17"/>
      <c r="H61" s="18"/>
      <c r="I61" s="17"/>
      <c r="J61" s="17"/>
      <c r="K61" s="19"/>
      <c r="L61" s="19"/>
      <c r="M61" s="25"/>
      <c r="N61" s="17"/>
      <c r="O61" s="20"/>
      <c r="P61" s="20"/>
      <c r="Q61" s="17"/>
      <c r="R61" s="17"/>
    </row>
    <row r="62" spans="1:1025" s="1" customFormat="1" x14ac:dyDescent="0.25">
      <c r="B62" s="17"/>
      <c r="C62" s="17"/>
      <c r="D62" s="17"/>
      <c r="E62" s="17"/>
      <c r="F62" s="17"/>
      <c r="G62" s="17"/>
      <c r="H62" s="18"/>
      <c r="I62" s="17"/>
      <c r="J62" s="17"/>
      <c r="K62" s="19"/>
      <c r="L62" s="19"/>
      <c r="M62" s="17"/>
      <c r="N62" s="19"/>
      <c r="O62" s="20"/>
      <c r="P62" s="20"/>
      <c r="Q62" s="17"/>
      <c r="R62" s="23"/>
    </row>
    <row r="63" spans="1:1025" s="1" customFormat="1" x14ac:dyDescent="0.25">
      <c r="B63" s="17"/>
      <c r="C63" s="17"/>
      <c r="D63" s="17"/>
      <c r="E63" s="17"/>
      <c r="F63" s="17"/>
      <c r="G63" s="17"/>
      <c r="H63" s="18"/>
      <c r="I63" s="17"/>
      <c r="J63" s="17"/>
      <c r="K63" s="19"/>
      <c r="L63" s="19"/>
      <c r="M63" s="19"/>
      <c r="N63" s="17"/>
      <c r="O63" s="20"/>
      <c r="P63" s="20"/>
      <c r="Q63" s="17"/>
      <c r="R63" s="23"/>
    </row>
    <row r="64" spans="1:1025" s="1" customFormat="1" x14ac:dyDescent="0.25">
      <c r="B64" s="17"/>
      <c r="C64" s="17"/>
      <c r="D64" s="17"/>
      <c r="E64" s="17"/>
      <c r="F64" s="17"/>
      <c r="G64" s="17"/>
      <c r="H64" s="18"/>
      <c r="I64" s="17"/>
      <c r="J64" s="17"/>
      <c r="K64" s="19"/>
      <c r="L64" s="19"/>
      <c r="M64" s="17"/>
      <c r="N64" s="21"/>
      <c r="O64" s="20"/>
      <c r="P64" s="20"/>
      <c r="Q64" s="17"/>
      <c r="R64" s="23"/>
    </row>
    <row r="65" spans="2:18" s="1" customFormat="1" x14ac:dyDescent="0.25">
      <c r="B65" s="17"/>
      <c r="C65" s="17"/>
      <c r="D65" s="17"/>
      <c r="E65" s="17"/>
      <c r="F65" s="17"/>
      <c r="G65" s="17"/>
      <c r="H65" s="18"/>
      <c r="I65" s="17"/>
      <c r="J65" s="17"/>
      <c r="K65" s="19"/>
      <c r="L65" s="19"/>
      <c r="M65" s="17"/>
      <c r="N65" s="21"/>
      <c r="O65" s="20"/>
      <c r="P65" s="20"/>
      <c r="Q65" s="17"/>
      <c r="R65" s="23"/>
    </row>
    <row r="66" spans="2:18" s="1" customFormat="1" x14ac:dyDescent="0.25">
      <c r="B66" s="17"/>
      <c r="C66" s="17"/>
      <c r="D66" s="17"/>
      <c r="E66" s="17"/>
      <c r="F66" s="17"/>
      <c r="G66" s="17"/>
      <c r="H66" s="18"/>
      <c r="I66" s="17"/>
      <c r="J66" s="17"/>
      <c r="K66" s="19"/>
      <c r="L66" s="19"/>
      <c r="M66" s="19"/>
      <c r="N66" s="17"/>
      <c r="O66" s="20"/>
      <c r="P66" s="20"/>
      <c r="Q66" s="17"/>
      <c r="R66" s="23"/>
    </row>
    <row r="67" spans="2:18" s="1" customFormat="1" x14ac:dyDescent="0.25">
      <c r="B67" s="17"/>
      <c r="C67" s="17"/>
      <c r="D67" s="17"/>
      <c r="E67" s="17"/>
      <c r="F67" s="17"/>
      <c r="G67" s="17"/>
      <c r="H67" s="18"/>
      <c r="I67" s="17"/>
      <c r="J67" s="17"/>
      <c r="K67" s="19"/>
      <c r="L67" s="19"/>
      <c r="M67" s="19"/>
      <c r="N67" s="17"/>
      <c r="O67" s="20"/>
      <c r="P67" s="20"/>
      <c r="Q67" s="17"/>
      <c r="R67" s="23"/>
    </row>
  </sheetData>
  <conditionalFormatting sqref="N4:N5">
    <cfRule type="iconSet" priority="17">
      <iconSet showValue="0">
        <cfvo type="percent" val="0"/>
        <cfvo type="num" val="0"/>
        <cfvo type="num" val="60"/>
      </iconSet>
    </cfRule>
  </conditionalFormatting>
  <conditionalFormatting sqref="M4:M5">
    <cfRule type="iconSet" priority="18">
      <iconSet showValue="0">
        <cfvo type="percent" val="0"/>
        <cfvo type="num" val="0"/>
        <cfvo type="num" val="60"/>
      </iconSet>
    </cfRule>
  </conditionalFormatting>
  <conditionalFormatting sqref="N6">
    <cfRule type="iconSet" priority="15">
      <iconSet showValue="0">
        <cfvo type="percent" val="0"/>
        <cfvo type="num" val="0"/>
        <cfvo type="num" val="60"/>
      </iconSet>
    </cfRule>
  </conditionalFormatting>
  <conditionalFormatting sqref="M6:M7">
    <cfRule type="iconSet" priority="16">
      <iconSet showValue="0">
        <cfvo type="percent" val="0"/>
        <cfvo type="num" val="0"/>
        <cfvo type="num" val="60"/>
      </iconSet>
    </cfRule>
  </conditionalFormatting>
  <conditionalFormatting sqref="M8:M46">
    <cfRule type="iconSet" priority="14">
      <iconSet showValue="0">
        <cfvo type="percent" val="0"/>
        <cfvo type="num" val="0"/>
        <cfvo type="num" val="60"/>
      </iconSet>
    </cfRule>
  </conditionalFormatting>
  <conditionalFormatting sqref="N47">
    <cfRule type="iconSet" priority="13">
      <iconSet showValue="0">
        <cfvo type="percent" val="0"/>
        <cfvo type="num" val="0"/>
        <cfvo type="num" val="60"/>
      </iconSet>
    </cfRule>
  </conditionalFormatting>
  <conditionalFormatting sqref="M47">
    <cfRule type="iconSet" priority="12">
      <iconSet showValue="0">
        <cfvo type="percent" val="0"/>
        <cfvo type="num" val="0"/>
        <cfvo type="num" val="60"/>
      </iconSet>
    </cfRule>
  </conditionalFormatting>
  <conditionalFormatting sqref="M50">
    <cfRule type="iconSet" priority="11">
      <iconSet showValue="0">
        <cfvo type="percent" val="0"/>
        <cfvo type="num" val="0"/>
        <cfvo type="num" val="60"/>
      </iconSet>
    </cfRule>
  </conditionalFormatting>
  <conditionalFormatting sqref="N48">
    <cfRule type="iconSet" priority="10">
      <iconSet showValue="0">
        <cfvo type="percent" val="0"/>
        <cfvo type="num" val="0"/>
        <cfvo type="num" val="60"/>
      </iconSet>
    </cfRule>
  </conditionalFormatting>
  <conditionalFormatting sqref="M48">
    <cfRule type="iconSet" priority="9">
      <iconSet showValue="0">
        <cfvo type="percent" val="0"/>
        <cfvo type="num" val="0"/>
        <cfvo type="num" val="60"/>
      </iconSet>
    </cfRule>
  </conditionalFormatting>
  <conditionalFormatting sqref="M61:M62 M51:M59">
    <cfRule type="iconSet" priority="8">
      <iconSet showValue="0">
        <cfvo type="percent" val="0"/>
        <cfvo type="num" val="0"/>
        <cfvo type="num" val="60"/>
      </iconSet>
    </cfRule>
  </conditionalFormatting>
  <conditionalFormatting sqref="M60">
    <cfRule type="iconSet" priority="7">
      <iconSet showValue="0">
        <cfvo type="percent" val="0"/>
        <cfvo type="num" val="0"/>
        <cfvo type="num" val="60"/>
      </iconSet>
    </cfRule>
  </conditionalFormatting>
  <conditionalFormatting sqref="M63">
    <cfRule type="iconSet" priority="6">
      <iconSet showValue="0">
        <cfvo type="percent" val="0"/>
        <cfvo type="num" val="0"/>
        <cfvo type="num" val="60"/>
      </iconSet>
    </cfRule>
  </conditionalFormatting>
  <conditionalFormatting sqref="M64">
    <cfRule type="iconSet" priority="5">
      <iconSet showValue="0">
        <cfvo type="percent" val="0"/>
        <cfvo type="num" val="0"/>
        <cfvo type="num" val="60"/>
      </iconSet>
    </cfRule>
  </conditionalFormatting>
  <conditionalFormatting sqref="M65">
    <cfRule type="iconSet" priority="4">
      <iconSet showValue="0">
        <cfvo type="percent" val="0"/>
        <cfvo type="num" val="0"/>
        <cfvo type="num" val="60"/>
      </iconSet>
    </cfRule>
  </conditionalFormatting>
  <conditionalFormatting sqref="M66">
    <cfRule type="iconSet" priority="3">
      <iconSet showValue="0">
        <cfvo type="percent" val="0"/>
        <cfvo type="num" val="0"/>
        <cfvo type="num" val="60"/>
      </iconSet>
    </cfRule>
  </conditionalFormatting>
  <conditionalFormatting sqref="M67">
    <cfRule type="iconSet" priority="2">
      <iconSet showValue="0">
        <cfvo type="percent" val="0"/>
        <cfvo type="num" val="0"/>
        <cfvo type="num" val="60"/>
      </iconSet>
    </cfRule>
  </conditionalFormatting>
  <conditionalFormatting sqref="M49">
    <cfRule type="iconSet" priority="1">
      <iconSet showValue="0">
        <cfvo type="percent" val="0"/>
        <cfvo type="num" val="0"/>
        <cfvo type="num" val="60"/>
      </iconSet>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Contratos INATIVOS</vt:lpstr>
      <vt:lpstr>Contratos ATIVOS</vt:lpstr>
      <vt:lpstr>Plan3</vt:lpstr>
      <vt:lpstr>Plan1</vt:lpstr>
      <vt:lpstr>Plan2</vt:lpstr>
      <vt:lpstr>'Contratos ATIVOS'!Area_de_impressao</vt:lpstr>
      <vt:lpstr>'Contratos ATIVOS'!Titulos_de_impressao</vt:lpstr>
      <vt:lpstr>'Contratos INATIVOS'!Titulos_de_impressao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Lima Garcia</dc:creator>
  <cp:lastModifiedBy>Rodrigo Brandão</cp:lastModifiedBy>
  <cp:lastPrinted>2019-12-14T00:15:36Z</cp:lastPrinted>
  <dcterms:created xsi:type="dcterms:W3CDTF">2018-07-12T16:39:09Z</dcterms:created>
  <dcterms:modified xsi:type="dcterms:W3CDTF">2020-04-15T17:40:18Z</dcterms:modified>
</cp:coreProperties>
</file>